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AppData\Local\Microsoft\Windows\Temporary Internet Files\Content.Outlook\3KJDUV0G\"/>
    </mc:Choice>
  </mc:AlternateContent>
  <bookViews>
    <workbookView xWindow="0" yWindow="60" windowWidth="15192" windowHeight="9216"/>
  </bookViews>
  <sheets>
    <sheet name="los" sheetId="3" r:id="rId1"/>
  </sheets>
  <calcPr calcId="152511"/>
</workbook>
</file>

<file path=xl/calcChain.xml><?xml version="1.0" encoding="utf-8"?>
<calcChain xmlns="http://schemas.openxmlformats.org/spreadsheetml/2006/main">
  <c r="C35" i="3" l="1"/>
  <c r="B35" i="3"/>
  <c r="F34" i="3"/>
  <c r="D34" i="3"/>
  <c r="F33" i="3"/>
  <c r="D33" i="3"/>
  <c r="F32" i="3"/>
  <c r="D32" i="3"/>
  <c r="F31" i="3"/>
  <c r="D31" i="3"/>
  <c r="G31" i="3" s="1"/>
  <c r="H31" i="3" s="1"/>
  <c r="F30" i="3"/>
  <c r="D30" i="3"/>
  <c r="G30" i="3" s="1"/>
  <c r="H30" i="3" s="1"/>
  <c r="F29" i="3"/>
  <c r="D29" i="3"/>
  <c r="G29" i="3" s="1"/>
  <c r="H29" i="3" s="1"/>
  <c r="F28" i="3"/>
  <c r="D28" i="3"/>
  <c r="F27" i="3"/>
  <c r="D27" i="3"/>
  <c r="F26" i="3"/>
  <c r="D26" i="3"/>
  <c r="F25" i="3"/>
  <c r="D25" i="3"/>
  <c r="F24" i="3"/>
  <c r="D24" i="3"/>
  <c r="G24" i="3" s="1"/>
  <c r="H24" i="3" s="1"/>
  <c r="F23" i="3"/>
  <c r="D23" i="3"/>
  <c r="F22" i="3"/>
  <c r="D22" i="3"/>
  <c r="G22" i="3" s="1"/>
  <c r="H22" i="3" s="1"/>
  <c r="F21" i="3"/>
  <c r="D21" i="3"/>
  <c r="F20" i="3"/>
  <c r="D20" i="3"/>
  <c r="F19" i="3"/>
  <c r="D19" i="3"/>
  <c r="F18" i="3"/>
  <c r="D18" i="3"/>
  <c r="G18" i="3" s="1"/>
  <c r="H18" i="3" s="1"/>
  <c r="F17" i="3"/>
  <c r="D17" i="3"/>
  <c r="F16" i="3"/>
  <c r="D16" i="3"/>
  <c r="G16" i="3" s="1"/>
  <c r="H16" i="3" s="1"/>
  <c r="F15" i="3"/>
  <c r="D15" i="3"/>
  <c r="F14" i="3"/>
  <c r="D14" i="3"/>
  <c r="F13" i="3"/>
  <c r="D13" i="3"/>
  <c r="F12" i="3"/>
  <c r="D12" i="3"/>
  <c r="F11" i="3"/>
  <c r="D11" i="3"/>
  <c r="F10" i="3"/>
  <c r="D10" i="3"/>
  <c r="G10" i="3" s="1"/>
  <c r="H10" i="3" s="1"/>
  <c r="F9" i="3"/>
  <c r="D9" i="3"/>
  <c r="F8" i="3"/>
  <c r="D8" i="3"/>
  <c r="F7" i="3"/>
  <c r="D7" i="3"/>
  <c r="G26" i="3" l="1"/>
  <c r="H26" i="3" s="1"/>
  <c r="G32" i="3"/>
  <c r="H32" i="3" s="1"/>
  <c r="G20" i="3"/>
  <c r="H20" i="3" s="1"/>
  <c r="G14" i="3"/>
  <c r="H14" i="3" s="1"/>
  <c r="G12" i="3"/>
  <c r="H12" i="3" s="1"/>
  <c r="G8" i="3"/>
  <c r="H8" i="3" s="1"/>
  <c r="F35" i="3"/>
  <c r="G28" i="3"/>
  <c r="H28" i="3" s="1"/>
  <c r="G7" i="3"/>
  <c r="H7" i="3" s="1"/>
  <c r="G9" i="3"/>
  <c r="H9" i="3" s="1"/>
  <c r="G11" i="3"/>
  <c r="H11" i="3" s="1"/>
  <c r="G13" i="3"/>
  <c r="H13" i="3" s="1"/>
  <c r="G15" i="3"/>
  <c r="H15" i="3" s="1"/>
  <c r="G17" i="3"/>
  <c r="H17" i="3" s="1"/>
  <c r="G19" i="3"/>
  <c r="H19" i="3" s="1"/>
  <c r="G21" i="3"/>
  <c r="H21" i="3" s="1"/>
  <c r="G23" i="3"/>
  <c r="H23" i="3" s="1"/>
  <c r="G25" i="3"/>
  <c r="H25" i="3" s="1"/>
  <c r="G27" i="3"/>
  <c r="H27" i="3" s="1"/>
  <c r="G33" i="3"/>
  <c r="H33" i="3" s="1"/>
  <c r="E33" i="3"/>
  <c r="G34" i="3"/>
  <c r="H34" i="3" s="1"/>
  <c r="E8" i="3"/>
  <c r="E10" i="3"/>
  <c r="E12" i="3"/>
  <c r="E14" i="3"/>
  <c r="E16" i="3"/>
  <c r="E18" i="3"/>
  <c r="E20" i="3"/>
  <c r="E22" i="3"/>
  <c r="E24" i="3"/>
  <c r="E26" i="3"/>
  <c r="E28" i="3"/>
  <c r="E30" i="3"/>
  <c r="E32" i="3"/>
  <c r="E34" i="3"/>
  <c r="D35" i="3"/>
  <c r="E7" i="3"/>
  <c r="E9" i="3"/>
  <c r="E11" i="3"/>
  <c r="E13" i="3"/>
  <c r="E15" i="3"/>
  <c r="E17" i="3"/>
  <c r="E19" i="3"/>
  <c r="E21" i="3"/>
  <c r="E23" i="3"/>
  <c r="E25" i="3"/>
  <c r="E27" i="3"/>
  <c r="E29" i="3"/>
  <c r="E31" i="3"/>
  <c r="H35" i="3" l="1"/>
  <c r="G35" i="3"/>
  <c r="E35" i="3"/>
</calcChain>
</file>

<file path=xl/sharedStrings.xml><?xml version="1.0" encoding="utf-8"?>
<sst xmlns="http://schemas.openxmlformats.org/spreadsheetml/2006/main" count="116" uniqueCount="92">
  <si>
    <t>Oddíl</t>
  </si>
  <si>
    <t xml:space="preserve">zůstatek </t>
  </si>
  <si>
    <t>aktuální</t>
  </si>
  <si>
    <t>rozdíl</t>
  </si>
  <si>
    <t>startovné</t>
  </si>
  <si>
    <t>start.</t>
  </si>
  <si>
    <t>vklad</t>
  </si>
  <si>
    <t>HC Č.Budějovice</t>
  </si>
  <si>
    <t>HC Tábor</t>
  </si>
  <si>
    <t>IHC Písek</t>
  </si>
  <si>
    <t>KLH J.Hradec</t>
  </si>
  <si>
    <t>Lok. Veselí n/L.</t>
  </si>
  <si>
    <t>HC Vimperk</t>
  </si>
  <si>
    <t>Slavoj Č.Krumlov</t>
  </si>
  <si>
    <t>HC Strakonice</t>
  </si>
  <si>
    <t>Spartak Soběslav</t>
  </si>
  <si>
    <t>DDM Č.Buděj.</t>
  </si>
  <si>
    <t>TJ Hluboká n/Vl.</t>
  </si>
  <si>
    <t>HC DS Č.Buděj.</t>
  </si>
  <si>
    <t>HC Klatovy</t>
  </si>
  <si>
    <t>Rokycany</t>
  </si>
  <si>
    <t>Humpolec</t>
  </si>
  <si>
    <t>Věková kategorie</t>
  </si>
  <si>
    <t>muži</t>
  </si>
  <si>
    <t>junioři</t>
  </si>
  <si>
    <t>dorost</t>
  </si>
  <si>
    <t>Pozn.</t>
  </si>
  <si>
    <t>Podmínky úhrady  :</t>
  </si>
  <si>
    <t>*</t>
  </si>
  <si>
    <t>uhrada muže byt provedena    :</t>
  </si>
  <si>
    <t>a)</t>
  </si>
  <si>
    <t>převodem</t>
  </si>
  <si>
    <t>b)</t>
  </si>
  <si>
    <t>bankovní spojení  :</t>
  </si>
  <si>
    <t>Uvedené vklady a startovné jsou pro každou třídu (družstvo)  zvlášť .</t>
  </si>
  <si>
    <t>Luděk PAVELKA</t>
  </si>
  <si>
    <t>(družstvo)</t>
  </si>
  <si>
    <t>2000</t>
  </si>
  <si>
    <t>4. třídy</t>
  </si>
  <si>
    <t>minihokej 2. a 3. tříd</t>
  </si>
  <si>
    <t>(b - a) =</t>
  </si>
  <si>
    <t>2500</t>
  </si>
  <si>
    <t>1500</t>
  </si>
  <si>
    <t>1000</t>
  </si>
  <si>
    <t>hotově na losovacím aktivu</t>
  </si>
  <si>
    <t>TJ Sušice</t>
  </si>
  <si>
    <t>předseda Jč KVV</t>
  </si>
  <si>
    <t>sekretář Jč KVV</t>
  </si>
  <si>
    <t>HC Plzeň 1929</t>
  </si>
  <si>
    <t>Meteor Třemošná</t>
  </si>
  <si>
    <t>HC Milevsko 2010</t>
  </si>
  <si>
    <t>TJ Sokol Radomyšl</t>
  </si>
  <si>
    <t xml:space="preserve">HC Lužnice </t>
  </si>
  <si>
    <t>Zbraslav</t>
  </si>
  <si>
    <t>Ing. Evžen Kostka</t>
  </si>
  <si>
    <t>starší a mladší žáci</t>
  </si>
  <si>
    <t>Domažlice</t>
  </si>
  <si>
    <t>Žirovnice - JH</t>
  </si>
  <si>
    <t>2014 - 15</t>
  </si>
  <si>
    <t>262190369 / 0300</t>
  </si>
  <si>
    <t>ČB LVI</t>
  </si>
  <si>
    <t>liga žáků</t>
  </si>
  <si>
    <t xml:space="preserve">startovné         +        vklad </t>
  </si>
  <si>
    <t>nečlenské kluby ČSLH</t>
  </si>
  <si>
    <t>15000</t>
  </si>
  <si>
    <t>6000</t>
  </si>
  <si>
    <t>v.s. :  evidenční číslo klubu ČSLH</t>
  </si>
  <si>
    <t>Tabulka pro VÝPOČET vkladů a startovného v Jč soutěžích 2015 - 2016</t>
  </si>
  <si>
    <t>2. třídy    ročník 2008</t>
  </si>
  <si>
    <t>3. třídy   ročník 2007</t>
  </si>
  <si>
    <t>4. třídy  ročník 2006</t>
  </si>
  <si>
    <t>STARŠÍ    sk.A   2002-03</t>
  </si>
  <si>
    <t>MLADŠÍ sk.C   2004-05</t>
  </si>
  <si>
    <t>STARŠÍ sk.B   2002-03</t>
  </si>
  <si>
    <t>MLADŠÍ  sk.D   2004-05</t>
  </si>
  <si>
    <t>DOROST  2001-99</t>
  </si>
  <si>
    <t>JUNIOŘI  1996-98    3 x 95</t>
  </si>
  <si>
    <t>MUŽI   1995-st.</t>
  </si>
  <si>
    <t>2015 - 16</t>
  </si>
  <si>
    <t>startovné 2015-16</t>
  </si>
  <si>
    <t>2015-16</t>
  </si>
  <si>
    <r>
      <t xml:space="preserve">doplatek  2015-16   </t>
    </r>
    <r>
      <rPr>
        <sz val="7"/>
        <rFont val="Arial CE"/>
        <charset val="238"/>
      </rPr>
      <t>po odečtení zůstatku  2014-15</t>
    </r>
  </si>
  <si>
    <t>Na základě zůstatků z předešlé sezóny 2014-2015 (sl. "a")</t>
  </si>
  <si>
    <t>doplatek na novou sezónu 2015 - 2016 je uveden ve sloupci  "f"</t>
  </si>
  <si>
    <t>Vklady a startovné v soutěžích 2015 - 2016,  řízených JIHOČESKÝM svazem</t>
  </si>
  <si>
    <t>SLH J.Hradec</t>
  </si>
  <si>
    <t>HC Kobra Praha</t>
  </si>
  <si>
    <t>LINEC</t>
  </si>
  <si>
    <t>(např. Linec)</t>
  </si>
  <si>
    <t>LSŽ B a LMŽ D řídí Plzeňský kraj</t>
  </si>
  <si>
    <t xml:space="preserve">posledním dnem úhrady je 30.06. 2015 </t>
  </si>
  <si>
    <t>ještě se upřesní kdo skupinu bude řídit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</si>
</sst>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charset val="238"/>
    </font>
    <font>
      <b/>
      <sz val="18"/>
      <name val="Arial CE"/>
      <family val="2"/>
      <charset val="238"/>
    </font>
    <font>
      <sz val="9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6"/>
      <name val="Arial CE"/>
      <family val="2"/>
      <charset val="238"/>
    </font>
    <font>
      <b/>
      <sz val="14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7"/>
      <name val="Arial CE"/>
      <charset val="238"/>
    </font>
    <font>
      <b/>
      <sz val="8"/>
      <name val="Arial CE"/>
      <charset val="238"/>
    </font>
    <font>
      <sz val="7"/>
      <color rgb="FF0066FF"/>
      <name val="Arial CE"/>
      <family val="2"/>
      <charset val="238"/>
    </font>
    <font>
      <sz val="7"/>
      <color rgb="FFFF0000"/>
      <name val="Arial CE"/>
      <family val="2"/>
      <charset val="238"/>
    </font>
    <font>
      <sz val="9"/>
      <color rgb="FFFF0000"/>
      <name val="Arial"/>
      <family val="2"/>
      <charset val="238"/>
    </font>
    <font>
      <sz val="6"/>
      <color rgb="FF0000FF"/>
      <name val="Arial CE"/>
      <family val="2"/>
      <charset val="238"/>
    </font>
    <font>
      <sz val="7"/>
      <color rgb="FF0000FF"/>
      <name val="Arial CE"/>
      <family val="2"/>
      <charset val="238"/>
    </font>
    <font>
      <sz val="10"/>
      <color rgb="FF0000FF"/>
      <name val="Arial CE"/>
      <family val="2"/>
      <charset val="238"/>
    </font>
    <font>
      <sz val="8"/>
      <color rgb="FF0000FF"/>
      <name val="Arial CE"/>
      <family val="2"/>
      <charset val="238"/>
    </font>
    <font>
      <sz val="12"/>
      <color rgb="FF0000FF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2"/>
      <color rgb="FFC00000"/>
      <name val="Arial"/>
      <family val="2"/>
      <charset val="238"/>
    </font>
    <font>
      <sz val="7"/>
      <color rgb="FFC00000"/>
      <name val="Arial CE"/>
      <family val="2"/>
      <charset val="238"/>
    </font>
    <font>
      <sz val="6"/>
      <color rgb="FFC0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color rgb="FF0066FF"/>
      <name val="Arial CE"/>
      <family val="2"/>
      <charset val="238"/>
    </font>
    <font>
      <b/>
      <sz val="8"/>
      <color rgb="FFC00000"/>
      <name val="Arial CE"/>
      <family val="2"/>
      <charset val="238"/>
    </font>
    <font>
      <b/>
      <sz val="7"/>
      <color rgb="FFC00000"/>
      <name val="Arial CE"/>
      <family val="2"/>
      <charset val="238"/>
    </font>
    <font>
      <b/>
      <sz val="10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7"/>
      <color rgb="FF0000FF"/>
      <name val="Arial CE"/>
      <charset val="238"/>
    </font>
    <font>
      <sz val="5"/>
      <color rgb="FF0000FF"/>
      <name val="Arial CE"/>
      <family val="2"/>
      <charset val="238"/>
    </font>
    <font>
      <sz val="5"/>
      <color rgb="FFC0000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2" fillId="0" borderId="0" xfId="0" applyNumberFormat="1" applyFont="1"/>
    <xf numFmtId="0" fontId="3" fillId="0" borderId="0" xfId="0" applyNumberFormat="1" applyFont="1"/>
    <xf numFmtId="3" fontId="0" fillId="0" borderId="0" xfId="0" applyNumberFormat="1"/>
    <xf numFmtId="0" fontId="6" fillId="0" borderId="0" xfId="0" applyNumberFormat="1" applyFont="1"/>
    <xf numFmtId="49" fontId="0" fillId="0" borderId="0" xfId="0" applyNumberFormat="1"/>
    <xf numFmtId="0" fontId="10" fillId="0" borderId="0" xfId="0" applyNumberFormat="1" applyFont="1"/>
    <xf numFmtId="49" fontId="11" fillId="0" borderId="11" xfId="0" applyNumberFormat="1" applyFont="1" applyBorder="1"/>
    <xf numFmtId="49" fontId="11" fillId="0" borderId="12" xfId="0" applyNumberFormat="1" applyFont="1" applyBorder="1"/>
    <xf numFmtId="0" fontId="11" fillId="0" borderId="0" xfId="0" applyNumberFormat="1" applyFont="1"/>
    <xf numFmtId="49" fontId="11" fillId="0" borderId="13" xfId="0" applyNumberFormat="1" applyFont="1" applyBorder="1"/>
    <xf numFmtId="49" fontId="11" fillId="0" borderId="14" xfId="0" applyNumberFormat="1" applyFont="1" applyBorder="1"/>
    <xf numFmtId="49" fontId="11" fillId="0" borderId="0" xfId="0" applyNumberFormat="1" applyFont="1"/>
    <xf numFmtId="0" fontId="12" fillId="0" borderId="0" xfId="0" applyNumberFormat="1" applyFont="1" applyFill="1" applyBorder="1"/>
    <xf numFmtId="0" fontId="12" fillId="0" borderId="0" xfId="0" applyNumberFormat="1" applyFont="1"/>
    <xf numFmtId="49" fontId="12" fillId="0" borderId="0" xfId="0" applyNumberFormat="1" applyFont="1"/>
    <xf numFmtId="49" fontId="10" fillId="0" borderId="0" xfId="0" applyNumberFormat="1" applyFont="1"/>
    <xf numFmtId="3" fontId="13" fillId="0" borderId="15" xfId="0" applyNumberFormat="1" applyFont="1" applyBorder="1"/>
    <xf numFmtId="3" fontId="13" fillId="0" borderId="16" xfId="0" applyNumberFormat="1" applyFont="1" applyBorder="1"/>
    <xf numFmtId="3" fontId="13" fillId="0" borderId="17" xfId="0" applyNumberFormat="1" applyFont="1" applyBorder="1"/>
    <xf numFmtId="3" fontId="13" fillId="0" borderId="18" xfId="0" applyNumberFormat="1" applyFont="1" applyBorder="1"/>
    <xf numFmtId="3" fontId="13" fillId="0" borderId="19" xfId="0" applyNumberFormat="1" applyFont="1" applyBorder="1"/>
    <xf numFmtId="3" fontId="13" fillId="0" borderId="20" xfId="0" applyNumberFormat="1" applyFont="1" applyBorder="1"/>
    <xf numFmtId="3" fontId="13" fillId="0" borderId="21" xfId="0" applyNumberFormat="1" applyFont="1" applyBorder="1"/>
    <xf numFmtId="3" fontId="13" fillId="0" borderId="22" xfId="0" applyNumberFormat="1" applyFont="1" applyBorder="1"/>
    <xf numFmtId="0" fontId="14" fillId="0" borderId="0" xfId="0" applyNumberFormat="1" applyFont="1"/>
    <xf numFmtId="14" fontId="0" fillId="0" borderId="0" xfId="0" applyNumberFormat="1"/>
    <xf numFmtId="0" fontId="18" fillId="0" borderId="0" xfId="0" applyNumberFormat="1" applyFont="1"/>
    <xf numFmtId="0" fontId="13" fillId="0" borderId="0" xfId="0" applyNumberFormat="1" applyFont="1" applyBorder="1"/>
    <xf numFmtId="0" fontId="18" fillId="2" borderId="0" xfId="0" applyNumberFormat="1" applyFont="1" applyFill="1"/>
    <xf numFmtId="0" fontId="0" fillId="2" borderId="0" xfId="0" applyNumberFormat="1" applyFill="1"/>
    <xf numFmtId="3" fontId="26" fillId="0" borderId="21" xfId="0" applyNumberFormat="1" applyFont="1" applyBorder="1"/>
    <xf numFmtId="3" fontId="26" fillId="0" borderId="51" xfId="0" applyNumberFormat="1" applyFont="1" applyBorder="1"/>
    <xf numFmtId="49" fontId="30" fillId="0" borderId="12" xfId="0" applyNumberFormat="1" applyFont="1" applyBorder="1" applyAlignment="1">
      <alignment horizontal="right"/>
    </xf>
    <xf numFmtId="49" fontId="31" fillId="0" borderId="58" xfId="0" applyNumberFormat="1" applyFont="1" applyBorder="1"/>
    <xf numFmtId="49" fontId="30" fillId="0" borderId="14" xfId="0" applyNumberFormat="1" applyFont="1" applyBorder="1" applyAlignment="1">
      <alignment horizontal="right"/>
    </xf>
    <xf numFmtId="49" fontId="31" fillId="0" borderId="59" xfId="0" applyNumberFormat="1" applyFont="1" applyBorder="1"/>
    <xf numFmtId="49" fontId="32" fillId="0" borderId="60" xfId="0" applyNumberFormat="1" applyFont="1" applyBorder="1" applyAlignment="1">
      <alignment horizontal="right"/>
    </xf>
    <xf numFmtId="49" fontId="32" fillId="0" borderId="61" xfId="0" applyNumberFormat="1" applyFont="1" applyBorder="1" applyAlignment="1">
      <alignment horizontal="right"/>
    </xf>
    <xf numFmtId="3" fontId="34" fillId="0" borderId="18" xfId="0" applyNumberFormat="1" applyFont="1" applyBorder="1"/>
    <xf numFmtId="3" fontId="34" fillId="0" borderId="22" xfId="0" applyNumberFormat="1" applyFont="1" applyBorder="1"/>
    <xf numFmtId="3" fontId="34" fillId="0" borderId="66" xfId="0" applyNumberFormat="1" applyFont="1" applyBorder="1"/>
    <xf numFmtId="3" fontId="26" fillId="2" borderId="51" xfId="0" applyNumberFormat="1" applyFont="1" applyFill="1" applyBorder="1"/>
    <xf numFmtId="3" fontId="34" fillId="2" borderId="22" xfId="0" applyNumberFormat="1" applyFont="1" applyFill="1" applyBorder="1"/>
    <xf numFmtId="3" fontId="26" fillId="2" borderId="21" xfId="0" applyNumberFormat="1" applyFont="1" applyFill="1" applyBorder="1"/>
    <xf numFmtId="3" fontId="34" fillId="2" borderId="18" xfId="0" applyNumberFormat="1" applyFont="1" applyFill="1" applyBorder="1"/>
    <xf numFmtId="3" fontId="13" fillId="2" borderId="21" xfId="0" applyNumberFormat="1" applyFont="1" applyFill="1" applyBorder="1"/>
    <xf numFmtId="3" fontId="13" fillId="2" borderId="18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/>
    <xf numFmtId="3" fontId="35" fillId="2" borderId="0" xfId="0" applyNumberFormat="1" applyFont="1" applyFill="1" applyBorder="1"/>
    <xf numFmtId="3" fontId="4" fillId="2" borderId="0" xfId="0" applyNumberFormat="1" applyFont="1" applyFill="1" applyBorder="1"/>
    <xf numFmtId="3" fontId="36" fillId="2" borderId="0" xfId="0" applyNumberFormat="1" applyFont="1" applyFill="1" applyBorder="1"/>
    <xf numFmtId="3" fontId="16" fillId="2" borderId="0" xfId="0" applyNumberFormat="1" applyFont="1" applyFill="1" applyBorder="1"/>
    <xf numFmtId="0" fontId="13" fillId="2" borderId="0" xfId="0" applyNumberFormat="1" applyFont="1" applyFill="1" applyBorder="1"/>
    <xf numFmtId="3" fontId="7" fillId="2" borderId="0" xfId="0" applyNumberFormat="1" applyFont="1" applyFill="1" applyBorder="1"/>
    <xf numFmtId="0" fontId="8" fillId="2" borderId="0" xfId="0" applyNumberFormat="1" applyFont="1" applyFill="1"/>
    <xf numFmtId="3" fontId="3" fillId="2" borderId="68" xfId="0" applyNumberFormat="1" applyFont="1" applyFill="1" applyBorder="1"/>
    <xf numFmtId="3" fontId="15" fillId="2" borderId="68" xfId="0" applyNumberFormat="1" applyFont="1" applyFill="1" applyBorder="1"/>
    <xf numFmtId="0" fontId="10" fillId="3" borderId="75" xfId="0" applyNumberFormat="1" applyFont="1" applyFill="1" applyBorder="1"/>
    <xf numFmtId="0" fontId="10" fillId="3" borderId="76" xfId="0" applyNumberFormat="1" applyFont="1" applyFill="1" applyBorder="1"/>
    <xf numFmtId="0" fontId="40" fillId="3" borderId="77" xfId="0" applyNumberFormat="1" applyFont="1" applyFill="1" applyBorder="1" applyAlignment="1">
      <alignment horizontal="left"/>
    </xf>
    <xf numFmtId="0" fontId="31" fillId="3" borderId="76" xfId="0" applyNumberFormat="1" applyFont="1" applyFill="1" applyBorder="1" applyAlignment="1">
      <alignment horizontal="left"/>
    </xf>
    <xf numFmtId="0" fontId="31" fillId="3" borderId="78" xfId="0" applyNumberFormat="1" applyFont="1" applyFill="1" applyBorder="1"/>
    <xf numFmtId="0" fontId="11" fillId="3" borderId="79" xfId="0" applyNumberFormat="1" applyFont="1" applyFill="1" applyBorder="1"/>
    <xf numFmtId="0" fontId="10" fillId="3" borderId="0" xfId="0" applyNumberFormat="1" applyFont="1" applyFill="1" applyBorder="1"/>
    <xf numFmtId="0" fontId="40" fillId="3" borderId="80" xfId="0" applyNumberFormat="1" applyFont="1" applyFill="1" applyBorder="1" applyAlignment="1">
      <alignment horizontal="right"/>
    </xf>
    <xf numFmtId="0" fontId="31" fillId="3" borderId="0" xfId="0" applyNumberFormat="1" applyFont="1" applyFill="1" applyBorder="1" applyAlignment="1">
      <alignment horizontal="right"/>
    </xf>
    <xf numFmtId="0" fontId="31" fillId="3" borderId="81" xfId="0" applyNumberFormat="1" applyFont="1" applyFill="1" applyBorder="1"/>
    <xf numFmtId="3" fontId="3" fillId="2" borderId="85" xfId="0" applyNumberFormat="1" applyFont="1" applyFill="1" applyBorder="1"/>
    <xf numFmtId="49" fontId="11" fillId="0" borderId="0" xfId="0" applyNumberFormat="1" applyFont="1" applyBorder="1"/>
    <xf numFmtId="49" fontId="32" fillId="0" borderId="0" xfId="0" applyNumberFormat="1" applyFont="1" applyBorder="1" applyAlignment="1">
      <alignment horizontal="right"/>
    </xf>
    <xf numFmtId="49" fontId="30" fillId="0" borderId="0" xfId="0" applyNumberFormat="1" applyFont="1" applyBorder="1" applyAlignment="1">
      <alignment horizontal="right"/>
    </xf>
    <xf numFmtId="49" fontId="31" fillId="0" borderId="0" xfId="0" applyNumberFormat="1" applyFont="1" applyBorder="1"/>
    <xf numFmtId="3" fontId="9" fillId="2" borderId="29" xfId="0" applyNumberFormat="1" applyFont="1" applyFill="1" applyBorder="1"/>
    <xf numFmtId="3" fontId="39" fillId="2" borderId="72" xfId="0" applyNumberFormat="1" applyFont="1" applyFill="1" applyBorder="1"/>
    <xf numFmtId="3" fontId="0" fillId="2" borderId="42" xfId="0" applyNumberFormat="1" applyFill="1" applyBorder="1"/>
    <xf numFmtId="3" fontId="28" fillId="2" borderId="55" xfId="0" applyNumberFormat="1" applyFont="1" applyFill="1" applyBorder="1"/>
    <xf numFmtId="3" fontId="19" fillId="2" borderId="47" xfId="0" applyNumberFormat="1" applyFont="1" applyFill="1" applyBorder="1"/>
    <xf numFmtId="3" fontId="26" fillId="2" borderId="15" xfId="0" applyNumberFormat="1" applyFont="1" applyFill="1" applyBorder="1"/>
    <xf numFmtId="3" fontId="34" fillId="2" borderId="16" xfId="0" applyNumberFormat="1" applyFont="1" applyFill="1" applyBorder="1"/>
    <xf numFmtId="3" fontId="26" fillId="2" borderId="50" xfId="0" applyNumberFormat="1" applyFont="1" applyFill="1" applyBorder="1"/>
    <xf numFmtId="3" fontId="34" fillId="2" borderId="17" xfId="0" applyNumberFormat="1" applyFont="1" applyFill="1" applyBorder="1"/>
    <xf numFmtId="3" fontId="9" fillId="2" borderId="30" xfId="0" applyNumberFormat="1" applyFont="1" applyFill="1" applyBorder="1"/>
    <xf numFmtId="3" fontId="39" fillId="2" borderId="73" xfId="0" applyNumberFormat="1" applyFont="1" applyFill="1" applyBorder="1"/>
    <xf numFmtId="3" fontId="0" fillId="2" borderId="31" xfId="0" applyNumberFormat="1" applyFill="1" applyBorder="1"/>
    <xf numFmtId="3" fontId="28" fillId="2" borderId="56" xfId="0" applyNumberFormat="1" applyFont="1" applyFill="1" applyBorder="1"/>
    <xf numFmtId="3" fontId="19" fillId="2" borderId="48" xfId="0" applyNumberFormat="1" applyFont="1" applyFill="1" applyBorder="1"/>
    <xf numFmtId="3" fontId="34" fillId="2" borderId="66" xfId="0" applyNumberFormat="1" applyFont="1" applyFill="1" applyBorder="1"/>
    <xf numFmtId="3" fontId="20" fillId="2" borderId="30" xfId="0" applyNumberFormat="1" applyFont="1" applyFill="1" applyBorder="1"/>
    <xf numFmtId="3" fontId="13" fillId="2" borderId="19" xfId="0" applyNumberFormat="1" applyFont="1" applyFill="1" applyBorder="1"/>
    <xf numFmtId="3" fontId="13" fillId="2" borderId="22" xfId="0" applyNumberFormat="1" applyFont="1" applyFill="1" applyBorder="1"/>
    <xf numFmtId="3" fontId="0" fillId="2" borderId="0" xfId="0" applyNumberFormat="1" applyFill="1"/>
    <xf numFmtId="3" fontId="25" fillId="2" borderId="30" xfId="0" applyNumberFormat="1" applyFont="1" applyFill="1" applyBorder="1"/>
    <xf numFmtId="3" fontId="39" fillId="2" borderId="74" xfId="0" applyNumberFormat="1" applyFont="1" applyFill="1" applyBorder="1"/>
    <xf numFmtId="3" fontId="0" fillId="2" borderId="43" xfId="0" applyNumberFormat="1" applyFill="1" applyBorder="1"/>
    <xf numFmtId="3" fontId="28" fillId="2" borderId="57" xfId="0" applyNumberFormat="1" applyFont="1" applyFill="1" applyBorder="1"/>
    <xf numFmtId="3" fontId="19" fillId="2" borderId="49" xfId="0" applyNumberFormat="1" applyFont="1" applyFill="1" applyBorder="1"/>
    <xf numFmtId="3" fontId="26" fillId="2" borderId="33" xfId="0" applyNumberFormat="1" applyFont="1" applyFill="1" applyBorder="1"/>
    <xf numFmtId="3" fontId="34" fillId="2" borderId="37" xfId="0" applyNumberFormat="1" applyFont="1" applyFill="1" applyBorder="1"/>
    <xf numFmtId="3" fontId="26" fillId="2" borderId="34" xfId="0" applyNumberFormat="1" applyFont="1" applyFill="1" applyBorder="1"/>
    <xf numFmtId="3" fontId="34" fillId="2" borderId="39" xfId="0" applyNumberFormat="1" applyFont="1" applyFill="1" applyBorder="1"/>
    <xf numFmtId="3" fontId="34" fillId="2" borderId="64" xfId="0" applyNumberFormat="1" applyFont="1" applyFill="1" applyBorder="1"/>
    <xf numFmtId="0" fontId="4" fillId="2" borderId="44" xfId="0" applyNumberFormat="1" applyFont="1" applyFill="1" applyBorder="1" applyAlignment="1">
      <alignment horizontal="left"/>
    </xf>
    <xf numFmtId="3" fontId="3" fillId="2" borderId="32" xfId="0" applyNumberFormat="1" applyFont="1" applyFill="1" applyBorder="1"/>
    <xf numFmtId="3" fontId="37" fillId="2" borderId="32" xfId="0" applyNumberFormat="1" applyFont="1" applyFill="1" applyBorder="1"/>
    <xf numFmtId="3" fontId="4" fillId="2" borderId="32" xfId="0" applyNumberFormat="1" applyFont="1" applyFill="1" applyBorder="1"/>
    <xf numFmtId="3" fontId="29" fillId="2" borderId="32" xfId="0" applyNumberFormat="1" applyFont="1" applyFill="1" applyBorder="1"/>
    <xf numFmtId="3" fontId="16" fillId="2" borderId="23" xfId="0" applyNumberFormat="1" applyFont="1" applyFill="1" applyBorder="1"/>
    <xf numFmtId="0" fontId="13" fillId="2" borderId="23" xfId="0" applyNumberFormat="1" applyFont="1" applyFill="1" applyBorder="1"/>
    <xf numFmtId="0" fontId="13" fillId="2" borderId="24" xfId="0" applyNumberFormat="1" applyFont="1" applyFill="1" applyBorder="1"/>
    <xf numFmtId="0" fontId="13" fillId="2" borderId="25" xfId="0" applyNumberFormat="1" applyFont="1" applyFill="1" applyBorder="1"/>
    <xf numFmtId="0" fontId="13" fillId="2" borderId="26" xfId="0" applyNumberFormat="1" applyFont="1" applyFill="1" applyBorder="1"/>
    <xf numFmtId="0" fontId="34" fillId="2" borderId="24" xfId="0" applyNumberFormat="1" applyFont="1" applyFill="1" applyBorder="1"/>
    <xf numFmtId="0" fontId="34" fillId="2" borderId="26" xfId="0" applyNumberFormat="1" applyFont="1" applyFill="1" applyBorder="1"/>
    <xf numFmtId="0" fontId="13" fillId="2" borderId="27" xfId="0" applyNumberFormat="1" applyFont="1" applyFill="1" applyBorder="1"/>
    <xf numFmtId="0" fontId="26" fillId="2" borderId="23" xfId="0" applyNumberFormat="1" applyFont="1" applyFill="1" applyBorder="1"/>
    <xf numFmtId="0" fontId="0" fillId="5" borderId="1" xfId="0" applyNumberFormat="1" applyFill="1" applyBorder="1"/>
    <xf numFmtId="0" fontId="6" fillId="5" borderId="41" xfId="0" applyNumberFormat="1" applyFont="1" applyFill="1" applyBorder="1" applyAlignment="1">
      <alignment horizontal="center"/>
    </xf>
    <xf numFmtId="0" fontId="18" fillId="5" borderId="45" xfId="0" applyNumberFormat="1" applyFont="1" applyFill="1" applyBorder="1"/>
    <xf numFmtId="0" fontId="0" fillId="5" borderId="2" xfId="0" applyNumberFormat="1" applyFill="1" applyBorder="1"/>
    <xf numFmtId="0" fontId="0" fillId="5" borderId="3" xfId="0" applyNumberFormat="1" applyFill="1" applyBorder="1"/>
    <xf numFmtId="0" fontId="3" fillId="5" borderId="4" xfId="0" applyNumberFormat="1" applyFont="1" applyFill="1" applyBorder="1"/>
    <xf numFmtId="0" fontId="3" fillId="5" borderId="5" xfId="0" applyNumberFormat="1" applyFont="1" applyFill="1" applyBorder="1" applyAlignment="1">
      <alignment horizontal="center"/>
    </xf>
    <xf numFmtId="0" fontId="37" fillId="5" borderId="69" xfId="0" applyNumberFormat="1" applyFont="1" applyFill="1" applyBorder="1" applyAlignment="1">
      <alignment horizontal="center"/>
    </xf>
    <xf numFmtId="0" fontId="3" fillId="5" borderId="6" xfId="0" applyNumberFormat="1" applyFont="1" applyFill="1" applyBorder="1" applyAlignment="1">
      <alignment horizontal="center"/>
    </xf>
    <xf numFmtId="0" fontId="15" fillId="5" borderId="0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/>
    </xf>
    <xf numFmtId="0" fontId="38" fillId="5" borderId="70" xfId="0" applyNumberFormat="1" applyFont="1" applyFill="1" applyBorder="1" applyAlignment="1">
      <alignment horizontal="center"/>
    </xf>
    <xf numFmtId="0" fontId="3" fillId="5" borderId="28" xfId="0" applyNumberFormat="1" applyFont="1" applyFill="1" applyBorder="1" applyAlignment="1">
      <alignment horizontal="center"/>
    </xf>
    <xf numFmtId="0" fontId="15" fillId="5" borderId="0" xfId="0" applyNumberFormat="1" applyFont="1" applyFill="1" applyBorder="1" applyAlignment="1">
      <alignment horizontal="center"/>
    </xf>
    <xf numFmtId="0" fontId="27" fillId="5" borderId="33" xfId="0" applyNumberFormat="1" applyFont="1" applyFill="1" applyBorder="1"/>
    <xf numFmtId="0" fontId="33" fillId="5" borderId="37" xfId="0" applyNumberFormat="1" applyFont="1" applyFill="1" applyBorder="1"/>
    <xf numFmtId="0" fontId="27" fillId="5" borderId="34" xfId="0" applyNumberFormat="1" applyFont="1" applyFill="1" applyBorder="1"/>
    <xf numFmtId="0" fontId="33" fillId="5" borderId="64" xfId="0" applyNumberFormat="1" applyFont="1" applyFill="1" applyBorder="1"/>
    <xf numFmtId="0" fontId="23" fillId="5" borderId="33" xfId="0" applyNumberFormat="1" applyFont="1" applyFill="1" applyBorder="1"/>
    <xf numFmtId="0" fontId="24" fillId="5" borderId="37" xfId="0" applyNumberFormat="1" applyFont="1" applyFill="1" applyBorder="1"/>
    <xf numFmtId="0" fontId="23" fillId="5" borderId="34" xfId="0" applyNumberFormat="1" applyFont="1" applyFill="1" applyBorder="1"/>
    <xf numFmtId="0" fontId="24" fillId="5" borderId="39" xfId="0" applyNumberFormat="1" applyFont="1" applyFill="1" applyBorder="1"/>
    <xf numFmtId="0" fontId="3" fillId="5" borderId="7" xfId="0" applyNumberFormat="1" applyFont="1" applyFill="1" applyBorder="1"/>
    <xf numFmtId="0" fontId="3" fillId="5" borderId="8" xfId="0" applyNumberFormat="1" applyFont="1" applyFill="1" applyBorder="1" applyAlignment="1">
      <alignment horizontal="center"/>
    </xf>
    <xf numFmtId="0" fontId="38" fillId="5" borderId="71" xfId="0" applyNumberFormat="1" applyFont="1" applyFill="1" applyBorder="1" applyAlignment="1">
      <alignment horizontal="center"/>
    </xf>
    <xf numFmtId="0" fontId="3" fillId="5" borderId="9" xfId="0" applyNumberFormat="1" applyFont="1" applyFill="1" applyBorder="1" applyAlignment="1">
      <alignment horizontal="center"/>
    </xf>
    <xf numFmtId="0" fontId="27" fillId="5" borderId="54" xfId="0" applyNumberFormat="1" applyFont="1" applyFill="1" applyBorder="1" applyAlignment="1">
      <alignment horizontal="center"/>
    </xf>
    <xf numFmtId="49" fontId="16" fillId="5" borderId="46" xfId="0" applyNumberFormat="1" applyFont="1" applyFill="1" applyBorder="1" applyAlignment="1">
      <alignment horizontal="center"/>
    </xf>
    <xf numFmtId="0" fontId="27" fillId="5" borderId="52" xfId="0" applyNumberFormat="1" applyFont="1" applyFill="1" applyBorder="1"/>
    <xf numFmtId="3" fontId="34" fillId="5" borderId="62" xfId="0" applyNumberFormat="1" applyFont="1" applyFill="1" applyBorder="1"/>
    <xf numFmtId="0" fontId="27" fillId="5" borderId="35" xfId="0" applyNumberFormat="1" applyFont="1" applyFill="1" applyBorder="1"/>
    <xf numFmtId="3" fontId="34" fillId="5" borderId="63" xfId="0" applyNumberFormat="1" applyFont="1" applyFill="1" applyBorder="1"/>
    <xf numFmtId="3" fontId="26" fillId="5" borderId="35" xfId="0" applyNumberFormat="1" applyFont="1" applyFill="1" applyBorder="1"/>
    <xf numFmtId="3" fontId="34" fillId="5" borderId="65" xfId="0" applyNumberFormat="1" applyFont="1" applyFill="1" applyBorder="1"/>
    <xf numFmtId="0" fontId="27" fillId="5" borderId="53" xfId="0" applyNumberFormat="1" applyFont="1" applyFill="1" applyBorder="1"/>
    <xf numFmtId="0" fontId="33" fillId="5" borderId="63" xfId="0" applyNumberFormat="1" applyFont="1" applyFill="1" applyBorder="1"/>
    <xf numFmtId="0" fontId="23" fillId="5" borderId="36" xfId="0" applyNumberFormat="1" applyFont="1" applyFill="1" applyBorder="1"/>
    <xf numFmtId="0" fontId="24" fillId="5" borderId="38" xfId="0" applyNumberFormat="1" applyFont="1" applyFill="1" applyBorder="1"/>
    <xf numFmtId="0" fontId="23" fillId="5" borderId="35" xfId="0" applyNumberFormat="1" applyFont="1" applyFill="1" applyBorder="1"/>
    <xf numFmtId="0" fontId="24" fillId="5" borderId="40" xfId="0" applyNumberFormat="1" applyFont="1" applyFill="1" applyBorder="1"/>
    <xf numFmtId="0" fontId="33" fillId="5" borderId="67" xfId="0" applyNumberFormat="1" applyFont="1" applyFill="1" applyBorder="1"/>
    <xf numFmtId="3" fontId="21" fillId="2" borderId="68" xfId="0" applyNumberFormat="1" applyFont="1" applyFill="1" applyBorder="1"/>
    <xf numFmtId="3" fontId="26" fillId="4" borderId="51" xfId="0" applyNumberFormat="1" applyFont="1" applyFill="1" applyBorder="1"/>
    <xf numFmtId="3" fontId="34" fillId="4" borderId="22" xfId="0" applyNumberFormat="1" applyFont="1" applyFill="1" applyBorder="1"/>
    <xf numFmtId="3" fontId="26" fillId="6" borderId="50" xfId="0" applyNumberFormat="1" applyFont="1" applyFill="1" applyBorder="1"/>
    <xf numFmtId="3" fontId="34" fillId="6" borderId="16" xfId="0" applyNumberFormat="1" applyFont="1" applyFill="1" applyBorder="1"/>
    <xf numFmtId="3" fontId="34" fillId="6" borderId="87" xfId="0" applyNumberFormat="1" applyFont="1" applyFill="1" applyBorder="1"/>
    <xf numFmtId="3" fontId="26" fillId="6" borderId="51" xfId="0" applyNumberFormat="1" applyFont="1" applyFill="1" applyBorder="1"/>
    <xf numFmtId="3" fontId="34" fillId="6" borderId="18" xfId="0" applyNumberFormat="1" applyFont="1" applyFill="1" applyBorder="1"/>
    <xf numFmtId="3" fontId="34" fillId="6" borderId="66" xfId="0" applyNumberFormat="1" applyFont="1" applyFill="1" applyBorder="1"/>
    <xf numFmtId="3" fontId="17" fillId="7" borderId="86" xfId="0" applyNumberFormat="1" applyFont="1" applyFill="1" applyBorder="1"/>
    <xf numFmtId="3" fontId="17" fillId="7" borderId="82" xfId="0" applyNumberFormat="1" applyFont="1" applyFill="1" applyBorder="1"/>
    <xf numFmtId="3" fontId="17" fillId="7" borderId="83" xfId="0" applyNumberFormat="1" applyFont="1" applyFill="1" applyBorder="1"/>
    <xf numFmtId="3" fontId="4" fillId="7" borderId="84" xfId="0" applyNumberFormat="1" applyFont="1" applyFill="1" applyBorder="1"/>
    <xf numFmtId="0" fontId="6" fillId="7" borderId="0" xfId="0" applyNumberFormat="1" applyFont="1" applyFill="1"/>
    <xf numFmtId="0" fontId="0" fillId="7" borderId="0" xfId="0" applyNumberFormat="1" applyFill="1"/>
    <xf numFmtId="3" fontId="42" fillId="0" borderId="21" xfId="0" applyNumberFormat="1" applyFont="1" applyBorder="1"/>
    <xf numFmtId="3" fontId="43" fillId="0" borderId="22" xfId="0" applyNumberFormat="1" applyFont="1" applyBorder="1"/>
    <xf numFmtId="3" fontId="42" fillId="0" borderId="51" xfId="0" applyNumberFormat="1" applyFont="1" applyBorder="1"/>
    <xf numFmtId="3" fontId="43" fillId="0" borderId="66" xfId="0" applyNumberFormat="1" applyFont="1" applyBorder="1"/>
    <xf numFmtId="3" fontId="3" fillId="8" borderId="68" xfId="0" applyNumberFormat="1" applyFont="1" applyFill="1" applyBorder="1"/>
    <xf numFmtId="0" fontId="11" fillId="8" borderId="0" xfId="0" applyNumberFormat="1" applyFont="1" applyFill="1"/>
    <xf numFmtId="0" fontId="14" fillId="0" borderId="100" xfId="0" applyNumberFormat="1" applyFont="1" applyBorder="1" applyAlignment="1">
      <alignment horizontal="center" wrapText="1"/>
    </xf>
    <xf numFmtId="0" fontId="39" fillId="5" borderId="45" xfId="0" applyNumberFormat="1" applyFont="1" applyFill="1" applyBorder="1" applyAlignment="1">
      <alignment horizontal="center" vertical="center" wrapText="1"/>
    </xf>
    <xf numFmtId="0" fontId="39" fillId="5" borderId="2" xfId="0" applyNumberFormat="1" applyFont="1" applyFill="1" applyBorder="1" applyAlignment="1">
      <alignment horizontal="center" vertical="center" wrapText="1"/>
    </xf>
    <xf numFmtId="0" fontId="39" fillId="5" borderId="3" xfId="0" applyNumberFormat="1" applyFont="1" applyFill="1" applyBorder="1" applyAlignment="1">
      <alignment horizontal="center" vertical="center" wrapText="1"/>
    </xf>
    <xf numFmtId="0" fontId="41" fillId="5" borderId="102" xfId="0" applyNumberFormat="1" applyFont="1" applyFill="1" applyBorder="1" applyAlignment="1">
      <alignment horizontal="center" vertical="center" wrapText="1"/>
    </xf>
    <xf numFmtId="0" fontId="41" fillId="5" borderId="10" xfId="0" applyNumberFormat="1" applyFont="1" applyFill="1" applyBorder="1" applyAlignment="1">
      <alignment horizontal="center" vertical="center" wrapText="1"/>
    </xf>
    <xf numFmtId="0" fontId="16" fillId="7" borderId="97" xfId="0" applyNumberFormat="1" applyFont="1" applyFill="1" applyBorder="1" applyAlignment="1">
      <alignment horizontal="center" vertical="center" wrapText="1"/>
    </xf>
    <xf numFmtId="0" fontId="16" fillId="7" borderId="98" xfId="0" applyNumberFormat="1" applyFont="1" applyFill="1" applyBorder="1" applyAlignment="1">
      <alignment horizontal="center" vertical="center" wrapText="1"/>
    </xf>
    <xf numFmtId="0" fontId="16" fillId="7" borderId="99" xfId="0" applyNumberFormat="1" applyFont="1" applyFill="1" applyBorder="1" applyAlignment="1">
      <alignment horizontal="center" vertical="center" wrapText="1"/>
    </xf>
    <xf numFmtId="0" fontId="22" fillId="5" borderId="93" xfId="0" applyNumberFormat="1" applyFont="1" applyFill="1" applyBorder="1" applyAlignment="1">
      <alignment horizontal="center" vertical="center" wrapText="1"/>
    </xf>
    <xf numFmtId="0" fontId="22" fillId="5" borderId="94" xfId="0" applyNumberFormat="1" applyFont="1" applyFill="1" applyBorder="1" applyAlignment="1">
      <alignment horizontal="center" vertical="center" wrapText="1"/>
    </xf>
    <xf numFmtId="0" fontId="22" fillId="5" borderId="95" xfId="0" applyNumberFormat="1" applyFont="1" applyFill="1" applyBorder="1" applyAlignment="1">
      <alignment horizontal="center" vertical="center" wrapText="1"/>
    </xf>
    <xf numFmtId="0" fontId="22" fillId="5" borderId="96" xfId="0" applyNumberFormat="1" applyFont="1" applyFill="1" applyBorder="1" applyAlignment="1">
      <alignment horizontal="center" vertical="center" wrapText="1"/>
    </xf>
    <xf numFmtId="0" fontId="22" fillId="5" borderId="89" xfId="0" applyNumberFormat="1" applyFont="1" applyFill="1" applyBorder="1" applyAlignment="1">
      <alignment horizontal="center" vertical="center" wrapText="1"/>
    </xf>
    <xf numFmtId="0" fontId="22" fillId="5" borderId="91" xfId="0" applyNumberFormat="1" applyFont="1" applyFill="1" applyBorder="1" applyAlignment="1">
      <alignment horizontal="center" vertical="center" wrapText="1"/>
    </xf>
    <xf numFmtId="0" fontId="22" fillId="5" borderId="90" xfId="0" applyNumberFormat="1" applyFont="1" applyFill="1" applyBorder="1" applyAlignment="1">
      <alignment horizontal="center" vertical="center" wrapText="1"/>
    </xf>
    <xf numFmtId="0" fontId="22" fillId="5" borderId="92" xfId="0" applyNumberFormat="1" applyFont="1" applyFill="1" applyBorder="1" applyAlignment="1">
      <alignment horizontal="center" vertical="center" wrapText="1"/>
    </xf>
    <xf numFmtId="0" fontId="6" fillId="5" borderId="45" xfId="0" applyNumberFormat="1" applyFont="1" applyFill="1" applyBorder="1" applyAlignment="1">
      <alignment horizontal="center" vertical="center" wrapText="1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center" vertical="center" wrapText="1"/>
    </xf>
    <xf numFmtId="0" fontId="22" fillId="5" borderId="101" xfId="0" applyNumberFormat="1" applyFont="1" applyFill="1" applyBorder="1" applyAlignment="1">
      <alignment horizontal="center" vertical="center" wrapText="1"/>
    </xf>
    <xf numFmtId="0" fontId="22" fillId="5" borderId="56" xfId="0" applyNumberFormat="1" applyFont="1" applyFill="1" applyBorder="1" applyAlignment="1">
      <alignment horizontal="center" vertical="center" wrapText="1"/>
    </xf>
    <xf numFmtId="0" fontId="22" fillId="5" borderId="48" xfId="0" applyNumberFormat="1" applyFont="1" applyFill="1" applyBorder="1" applyAlignment="1">
      <alignment horizontal="center" vertical="center" wrapText="1"/>
    </xf>
    <xf numFmtId="0" fontId="22" fillId="5" borderId="88" xfId="0" applyNumberFormat="1" applyFont="1" applyFill="1" applyBorder="1" applyAlignment="1">
      <alignment horizontal="center" vertical="center" wrapText="1"/>
    </xf>
    <xf numFmtId="0" fontId="3" fillId="5" borderId="101" xfId="0" applyNumberFormat="1" applyFont="1" applyFill="1" applyBorder="1" applyAlignment="1">
      <alignment horizontal="center" vertical="center" wrapText="1"/>
    </xf>
    <xf numFmtId="0" fontId="3" fillId="5" borderId="56" xfId="0" applyNumberFormat="1" applyFont="1" applyFill="1" applyBorder="1" applyAlignment="1">
      <alignment horizontal="center" vertical="center" wrapText="1"/>
    </xf>
    <xf numFmtId="0" fontId="3" fillId="5" borderId="48" xfId="0" applyNumberFormat="1" applyFont="1" applyFill="1" applyBorder="1" applyAlignment="1">
      <alignment horizontal="center" vertical="center" wrapText="1"/>
    </xf>
    <xf numFmtId="0" fontId="3" fillId="5" borderId="88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/>
    </xf>
    <xf numFmtId="0" fontId="8" fillId="4" borderId="0" xfId="0" applyNumberFormat="1" applyFont="1" applyFill="1" applyAlignment="1">
      <alignment horizontal="center"/>
    </xf>
    <xf numFmtId="0" fontId="8" fillId="6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35</xdr:row>
      <xdr:rowOff>9525</xdr:rowOff>
    </xdr:from>
    <xdr:to>
      <xdr:col>7</xdr:col>
      <xdr:colOff>276225</xdr:colOff>
      <xdr:row>37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524250" y="6438900"/>
          <a:ext cx="952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257175</xdr:colOff>
      <xdr:row>35</xdr:row>
      <xdr:rowOff>0</xdr:rowOff>
    </xdr:from>
    <xdr:to>
      <xdr:col>2</xdr:col>
      <xdr:colOff>304800</xdr:colOff>
      <xdr:row>36</xdr:row>
      <xdr:rowOff>57150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1162050" y="6419850"/>
          <a:ext cx="476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76"/>
  <sheetViews>
    <sheetView tabSelected="1" workbookViewId="0">
      <selection activeCell="I41" sqref="I41"/>
    </sheetView>
  </sheetViews>
  <sheetFormatPr defaultColWidth="9.109375" defaultRowHeight="13.2" x14ac:dyDescent="0.25"/>
  <cols>
    <col min="1" max="1" width="0.44140625" style="2" customWidth="1"/>
    <col min="2" max="2" width="13.109375" style="2" customWidth="1"/>
    <col min="3" max="3" width="6.5546875" style="2" customWidth="1"/>
    <col min="4" max="4" width="7" style="2" customWidth="1"/>
    <col min="5" max="5" width="7.5546875" style="2" customWidth="1"/>
    <col min="6" max="6" width="7" style="2" customWidth="1"/>
    <col min="7" max="7" width="7.109375" style="2" customWidth="1"/>
    <col min="8" max="8" width="7.5546875" style="2" customWidth="1"/>
    <col min="9" max="32" width="3.6640625" style="2" customWidth="1"/>
    <col min="33" max="16384" width="9.109375" style="2"/>
  </cols>
  <sheetData>
    <row r="2" spans="2:32" s="27" customFormat="1" ht="18.75" customHeight="1" thickBot="1" x14ac:dyDescent="0.35">
      <c r="B2" s="181" t="s">
        <v>67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</row>
    <row r="3" spans="2:32" ht="13.5" customHeight="1" thickTop="1" x14ac:dyDescent="0.25">
      <c r="B3" s="119"/>
      <c r="C3" s="182" t="s">
        <v>6</v>
      </c>
      <c r="D3" s="183"/>
      <c r="E3" s="184"/>
      <c r="F3" s="185" t="s">
        <v>79</v>
      </c>
      <c r="G3" s="120"/>
      <c r="H3" s="187" t="s">
        <v>81</v>
      </c>
      <c r="I3" s="190" t="s">
        <v>77</v>
      </c>
      <c r="J3" s="191"/>
      <c r="K3" s="194" t="s">
        <v>76</v>
      </c>
      <c r="L3" s="191"/>
      <c r="M3" s="194" t="s">
        <v>75</v>
      </c>
      <c r="N3" s="196"/>
      <c r="O3" s="198" t="s">
        <v>55</v>
      </c>
      <c r="P3" s="199"/>
      <c r="Q3" s="199"/>
      <c r="R3" s="199"/>
      <c r="S3" s="199"/>
      <c r="T3" s="199"/>
      <c r="U3" s="199"/>
      <c r="V3" s="200"/>
      <c r="W3" s="121"/>
      <c r="X3" s="122"/>
      <c r="Y3" s="122"/>
      <c r="Z3" s="123"/>
      <c r="AA3" s="190" t="s">
        <v>70</v>
      </c>
      <c r="AB3" s="191"/>
      <c r="AC3" s="194" t="s">
        <v>69</v>
      </c>
      <c r="AD3" s="196"/>
      <c r="AE3" s="190" t="s">
        <v>68</v>
      </c>
      <c r="AF3" s="196"/>
    </row>
    <row r="4" spans="2:32" s="3" customFormat="1" ht="27" customHeight="1" x14ac:dyDescent="0.2">
      <c r="B4" s="124" t="s">
        <v>0</v>
      </c>
      <c r="C4" s="125" t="s">
        <v>1</v>
      </c>
      <c r="D4" s="126" t="s">
        <v>2</v>
      </c>
      <c r="E4" s="127" t="s">
        <v>3</v>
      </c>
      <c r="F4" s="186"/>
      <c r="G4" s="128" t="s">
        <v>62</v>
      </c>
      <c r="H4" s="188"/>
      <c r="I4" s="192"/>
      <c r="J4" s="193"/>
      <c r="K4" s="195"/>
      <c r="L4" s="193"/>
      <c r="M4" s="195"/>
      <c r="N4" s="197"/>
      <c r="O4" s="201" t="s">
        <v>71</v>
      </c>
      <c r="P4" s="202"/>
      <c r="Q4" s="203" t="s">
        <v>72</v>
      </c>
      <c r="R4" s="202"/>
      <c r="S4" s="203" t="s">
        <v>73</v>
      </c>
      <c r="T4" s="202"/>
      <c r="U4" s="203" t="s">
        <v>74</v>
      </c>
      <c r="V4" s="204"/>
      <c r="W4" s="205"/>
      <c r="X4" s="206"/>
      <c r="Y4" s="207"/>
      <c r="Z4" s="208"/>
      <c r="AA4" s="192"/>
      <c r="AB4" s="193"/>
      <c r="AC4" s="195"/>
      <c r="AD4" s="197"/>
      <c r="AE4" s="192"/>
      <c r="AF4" s="197"/>
    </row>
    <row r="5" spans="2:32" s="4" customFormat="1" ht="13.5" customHeight="1" thickBot="1" x14ac:dyDescent="0.25">
      <c r="B5" s="124"/>
      <c r="C5" s="129" t="s">
        <v>58</v>
      </c>
      <c r="D5" s="130" t="s">
        <v>78</v>
      </c>
      <c r="E5" s="131" t="s">
        <v>40</v>
      </c>
      <c r="F5" s="186"/>
      <c r="G5" s="132" t="s">
        <v>80</v>
      </c>
      <c r="H5" s="188"/>
      <c r="I5" s="133" t="s">
        <v>5</v>
      </c>
      <c r="J5" s="134" t="s">
        <v>6</v>
      </c>
      <c r="K5" s="135" t="s">
        <v>5</v>
      </c>
      <c r="L5" s="134" t="s">
        <v>6</v>
      </c>
      <c r="M5" s="135" t="s">
        <v>5</v>
      </c>
      <c r="N5" s="136" t="s">
        <v>6</v>
      </c>
      <c r="O5" s="133" t="s">
        <v>5</v>
      </c>
      <c r="P5" s="134" t="s">
        <v>6</v>
      </c>
      <c r="Q5" s="133" t="s">
        <v>5</v>
      </c>
      <c r="R5" s="134" t="s">
        <v>6</v>
      </c>
      <c r="S5" s="135" t="s">
        <v>5</v>
      </c>
      <c r="T5" s="134" t="s">
        <v>6</v>
      </c>
      <c r="U5" s="133" t="s">
        <v>5</v>
      </c>
      <c r="V5" s="134" t="s">
        <v>6</v>
      </c>
      <c r="W5" s="137"/>
      <c r="X5" s="138"/>
      <c r="Y5" s="139"/>
      <c r="Z5" s="140"/>
      <c r="AA5" s="133" t="s">
        <v>5</v>
      </c>
      <c r="AB5" s="134" t="s">
        <v>6</v>
      </c>
      <c r="AC5" s="135" t="s">
        <v>5</v>
      </c>
      <c r="AD5" s="136" t="s">
        <v>6</v>
      </c>
      <c r="AE5" s="133" t="s">
        <v>5</v>
      </c>
      <c r="AF5" s="136" t="s">
        <v>6</v>
      </c>
    </row>
    <row r="6" spans="2:32" s="4" customFormat="1" ht="13.5" customHeight="1" thickBot="1" x14ac:dyDescent="0.25">
      <c r="B6" s="141"/>
      <c r="C6" s="142"/>
      <c r="D6" s="143"/>
      <c r="E6" s="144"/>
      <c r="F6" s="145"/>
      <c r="G6" s="146"/>
      <c r="H6" s="189"/>
      <c r="I6" s="147">
        <v>2500</v>
      </c>
      <c r="J6" s="148">
        <v>5000</v>
      </c>
      <c r="K6" s="149">
        <v>1500</v>
      </c>
      <c r="L6" s="150">
        <v>2000</v>
      </c>
      <c r="M6" s="151">
        <v>1500</v>
      </c>
      <c r="N6" s="152">
        <v>2000</v>
      </c>
      <c r="O6" s="153">
        <v>2000</v>
      </c>
      <c r="P6" s="154">
        <v>2000</v>
      </c>
      <c r="Q6" s="153">
        <v>2000</v>
      </c>
      <c r="R6" s="154">
        <v>2000</v>
      </c>
      <c r="S6" s="149">
        <v>2000</v>
      </c>
      <c r="T6" s="154">
        <v>2000</v>
      </c>
      <c r="U6" s="153">
        <v>2000</v>
      </c>
      <c r="V6" s="154">
        <v>2000</v>
      </c>
      <c r="W6" s="155"/>
      <c r="X6" s="156"/>
      <c r="Y6" s="157"/>
      <c r="Z6" s="158"/>
      <c r="AA6" s="153">
        <v>1000</v>
      </c>
      <c r="AB6" s="154">
        <v>1000</v>
      </c>
      <c r="AC6" s="149">
        <v>500</v>
      </c>
      <c r="AD6" s="159">
        <v>500</v>
      </c>
      <c r="AE6" s="153">
        <v>500</v>
      </c>
      <c r="AF6" s="159">
        <v>500</v>
      </c>
    </row>
    <row r="7" spans="2:32" s="5" customFormat="1" x14ac:dyDescent="0.25">
      <c r="B7" s="71" t="s">
        <v>7</v>
      </c>
      <c r="C7" s="76">
        <v>7500</v>
      </c>
      <c r="D7" s="77">
        <f t="shared" ref="D7:D34" si="0">J7+L7+N7+P7+R7+T7+V7+X7+Z7+AB7+AD7+AF7</f>
        <v>7500</v>
      </c>
      <c r="E7" s="78">
        <f>C7-D7</f>
        <v>0</v>
      </c>
      <c r="F7" s="79">
        <f t="shared" ref="F7:F34" si="1">I7+K7+M7+O7+Q7+S7+U7+W7+Y7+AA7+AC7+AE7</f>
        <v>7500</v>
      </c>
      <c r="G7" s="80">
        <f>D7+F7</f>
        <v>15000</v>
      </c>
      <c r="H7" s="169">
        <f>G7-C7</f>
        <v>7500</v>
      </c>
      <c r="I7" s="81"/>
      <c r="J7" s="82"/>
      <c r="K7" s="83"/>
      <c r="L7" s="82"/>
      <c r="M7" s="83"/>
      <c r="N7" s="84"/>
      <c r="O7" s="81">
        <v>2000</v>
      </c>
      <c r="P7" s="82">
        <v>2000</v>
      </c>
      <c r="Q7" s="83">
        <v>2000</v>
      </c>
      <c r="R7" s="82">
        <v>2000</v>
      </c>
      <c r="S7" s="163"/>
      <c r="T7" s="164"/>
      <c r="U7" s="163"/>
      <c r="V7" s="165"/>
      <c r="W7" s="19"/>
      <c r="X7" s="20"/>
      <c r="Y7" s="24"/>
      <c r="Z7" s="21"/>
      <c r="AA7" s="33">
        <v>2000</v>
      </c>
      <c r="AB7" s="41">
        <v>2000</v>
      </c>
      <c r="AC7" s="34">
        <v>500</v>
      </c>
      <c r="AD7" s="43">
        <v>500</v>
      </c>
      <c r="AE7" s="33">
        <v>1000</v>
      </c>
      <c r="AF7" s="43">
        <v>1000</v>
      </c>
    </row>
    <row r="8" spans="2:32" s="5" customFormat="1" x14ac:dyDescent="0.25">
      <c r="B8" s="59" t="s">
        <v>8</v>
      </c>
      <c r="C8" s="85">
        <v>9500</v>
      </c>
      <c r="D8" s="86">
        <f t="shared" si="0"/>
        <v>13000</v>
      </c>
      <c r="E8" s="87">
        <f>C8-D8</f>
        <v>-3500</v>
      </c>
      <c r="F8" s="88">
        <f t="shared" si="1"/>
        <v>10000</v>
      </c>
      <c r="G8" s="89">
        <f>D8+F8</f>
        <v>23000</v>
      </c>
      <c r="H8" s="170">
        <f>G8-C8</f>
        <v>13500</v>
      </c>
      <c r="I8" s="46">
        <v>2500</v>
      </c>
      <c r="J8" s="47">
        <v>5000</v>
      </c>
      <c r="K8" s="44"/>
      <c r="L8" s="47"/>
      <c r="M8" s="161">
        <v>1500</v>
      </c>
      <c r="N8" s="162">
        <v>2000</v>
      </c>
      <c r="O8" s="46">
        <v>2000</v>
      </c>
      <c r="P8" s="47">
        <v>2000</v>
      </c>
      <c r="Q8" s="44">
        <v>2000</v>
      </c>
      <c r="R8" s="47">
        <v>2000</v>
      </c>
      <c r="S8" s="166"/>
      <c r="T8" s="167"/>
      <c r="U8" s="166"/>
      <c r="V8" s="168"/>
      <c r="W8" s="25"/>
      <c r="X8" s="22"/>
      <c r="Y8" s="23"/>
      <c r="Z8" s="26"/>
      <c r="AA8" s="33">
        <v>1000</v>
      </c>
      <c r="AB8" s="41">
        <v>1000</v>
      </c>
      <c r="AC8" s="34">
        <v>500</v>
      </c>
      <c r="AD8" s="43">
        <v>500</v>
      </c>
      <c r="AE8" s="33">
        <v>500</v>
      </c>
      <c r="AF8" s="43">
        <v>500</v>
      </c>
    </row>
    <row r="9" spans="2:32" s="5" customFormat="1" x14ac:dyDescent="0.25">
      <c r="B9" s="59" t="s">
        <v>9</v>
      </c>
      <c r="C9" s="85">
        <v>7000</v>
      </c>
      <c r="D9" s="86">
        <f t="shared" si="0"/>
        <v>6000</v>
      </c>
      <c r="E9" s="87">
        <f t="shared" ref="E9:E34" si="2">C9-D9</f>
        <v>1000</v>
      </c>
      <c r="F9" s="88">
        <f t="shared" si="1"/>
        <v>6000</v>
      </c>
      <c r="G9" s="89">
        <f t="shared" ref="G9:G34" si="3">D9+F9</f>
        <v>12000</v>
      </c>
      <c r="H9" s="170">
        <f t="shared" ref="H9:H34" si="4">G9-C9</f>
        <v>5000</v>
      </c>
      <c r="I9" s="46"/>
      <c r="J9" s="47"/>
      <c r="K9" s="44"/>
      <c r="L9" s="47"/>
      <c r="M9" s="44"/>
      <c r="N9" s="45"/>
      <c r="O9" s="46">
        <v>2000</v>
      </c>
      <c r="P9" s="47">
        <v>2000</v>
      </c>
      <c r="Q9" s="44">
        <v>2000</v>
      </c>
      <c r="R9" s="47">
        <v>2000</v>
      </c>
      <c r="S9" s="166"/>
      <c r="T9" s="167"/>
      <c r="U9" s="166"/>
      <c r="V9" s="168"/>
      <c r="W9" s="25"/>
      <c r="X9" s="22"/>
      <c r="Y9" s="23"/>
      <c r="Z9" s="26"/>
      <c r="AA9" s="33">
        <v>1000</v>
      </c>
      <c r="AB9" s="41">
        <v>1000</v>
      </c>
      <c r="AC9" s="34">
        <v>500</v>
      </c>
      <c r="AD9" s="43">
        <v>500</v>
      </c>
      <c r="AE9" s="33">
        <v>500</v>
      </c>
      <c r="AF9" s="43">
        <v>500</v>
      </c>
    </row>
    <row r="10" spans="2:32" s="5" customFormat="1" x14ac:dyDescent="0.25">
      <c r="B10" s="59" t="s">
        <v>10</v>
      </c>
      <c r="C10" s="85">
        <v>0</v>
      </c>
      <c r="D10" s="86">
        <f t="shared" si="0"/>
        <v>500</v>
      </c>
      <c r="E10" s="87">
        <f t="shared" si="2"/>
        <v>-500</v>
      </c>
      <c r="F10" s="88">
        <f t="shared" si="1"/>
        <v>500</v>
      </c>
      <c r="G10" s="89">
        <f t="shared" si="3"/>
        <v>1000</v>
      </c>
      <c r="H10" s="170">
        <f t="shared" si="4"/>
        <v>1000</v>
      </c>
      <c r="I10" s="46"/>
      <c r="J10" s="47"/>
      <c r="K10" s="44"/>
      <c r="L10" s="47"/>
      <c r="M10" s="44"/>
      <c r="N10" s="45"/>
      <c r="O10" s="46"/>
      <c r="P10" s="47"/>
      <c r="Q10" s="44"/>
      <c r="R10" s="47"/>
      <c r="S10" s="166"/>
      <c r="T10" s="167"/>
      <c r="U10" s="166"/>
      <c r="V10" s="168"/>
      <c r="W10" s="25"/>
      <c r="X10" s="22"/>
      <c r="Y10" s="23"/>
      <c r="Z10" s="26"/>
      <c r="AA10" s="33">
        <v>0</v>
      </c>
      <c r="AB10" s="41">
        <v>0</v>
      </c>
      <c r="AC10" s="34">
        <v>500</v>
      </c>
      <c r="AD10" s="43">
        <v>500</v>
      </c>
      <c r="AE10" s="33">
        <v>0</v>
      </c>
      <c r="AF10" s="43">
        <v>0</v>
      </c>
    </row>
    <row r="11" spans="2:32" s="5" customFormat="1" x14ac:dyDescent="0.25">
      <c r="B11" s="59" t="s">
        <v>11</v>
      </c>
      <c r="C11" s="85">
        <v>4750</v>
      </c>
      <c r="D11" s="86">
        <f t="shared" si="0"/>
        <v>13000</v>
      </c>
      <c r="E11" s="87">
        <f t="shared" si="2"/>
        <v>-8250</v>
      </c>
      <c r="F11" s="88">
        <f t="shared" si="1"/>
        <v>10000</v>
      </c>
      <c r="G11" s="89">
        <f t="shared" si="3"/>
        <v>23000</v>
      </c>
      <c r="H11" s="170">
        <f t="shared" si="4"/>
        <v>18250</v>
      </c>
      <c r="I11" s="46">
        <v>2500</v>
      </c>
      <c r="J11" s="47">
        <v>5000</v>
      </c>
      <c r="K11" s="44">
        <v>1500</v>
      </c>
      <c r="L11" s="47">
        <v>2000</v>
      </c>
      <c r="M11" s="44"/>
      <c r="N11" s="45"/>
      <c r="O11" s="46">
        <v>2000</v>
      </c>
      <c r="P11" s="47">
        <v>2000</v>
      </c>
      <c r="Q11" s="44">
        <v>2000</v>
      </c>
      <c r="R11" s="47">
        <v>2000</v>
      </c>
      <c r="S11" s="166"/>
      <c r="T11" s="167"/>
      <c r="U11" s="166"/>
      <c r="V11" s="168"/>
      <c r="W11" s="25"/>
      <c r="X11" s="22"/>
      <c r="Y11" s="23"/>
      <c r="Z11" s="26"/>
      <c r="AA11" s="33">
        <v>1000</v>
      </c>
      <c r="AB11" s="41">
        <v>1000</v>
      </c>
      <c r="AC11" s="34">
        <v>500</v>
      </c>
      <c r="AD11" s="43">
        <v>500</v>
      </c>
      <c r="AE11" s="33">
        <v>500</v>
      </c>
      <c r="AF11" s="43">
        <v>500</v>
      </c>
    </row>
    <row r="12" spans="2:32" s="5" customFormat="1" x14ac:dyDescent="0.25">
      <c r="B12" s="59" t="s">
        <v>12</v>
      </c>
      <c r="C12" s="85">
        <v>5100</v>
      </c>
      <c r="D12" s="86">
        <f t="shared" si="0"/>
        <v>10000</v>
      </c>
      <c r="E12" s="87">
        <f t="shared" si="2"/>
        <v>-4900</v>
      </c>
      <c r="F12" s="88">
        <f t="shared" si="1"/>
        <v>7000</v>
      </c>
      <c r="G12" s="89">
        <f t="shared" si="3"/>
        <v>17000</v>
      </c>
      <c r="H12" s="170">
        <f t="shared" si="4"/>
        <v>11900</v>
      </c>
      <c r="I12" s="46">
        <v>2500</v>
      </c>
      <c r="J12" s="47">
        <v>5000</v>
      </c>
      <c r="K12" s="44">
        <v>1500</v>
      </c>
      <c r="L12" s="47">
        <v>2000</v>
      </c>
      <c r="M12" s="44"/>
      <c r="N12" s="45"/>
      <c r="O12" s="46"/>
      <c r="P12" s="47"/>
      <c r="Q12" s="44">
        <v>2000</v>
      </c>
      <c r="R12" s="47">
        <v>2000</v>
      </c>
      <c r="S12" s="44"/>
      <c r="T12" s="47"/>
      <c r="U12" s="166"/>
      <c r="V12" s="168"/>
      <c r="W12" s="48"/>
      <c r="X12" s="49"/>
      <c r="Y12" s="23"/>
      <c r="Z12" s="26"/>
      <c r="AA12" s="33"/>
      <c r="AB12" s="41"/>
      <c r="AC12" s="34">
        <v>500</v>
      </c>
      <c r="AD12" s="43">
        <v>500</v>
      </c>
      <c r="AE12" s="33">
        <v>500</v>
      </c>
      <c r="AF12" s="43">
        <v>500</v>
      </c>
    </row>
    <row r="13" spans="2:32" s="5" customFormat="1" x14ac:dyDescent="0.25">
      <c r="B13" s="59" t="s">
        <v>13</v>
      </c>
      <c r="C13" s="91">
        <v>5000</v>
      </c>
      <c r="D13" s="86">
        <f t="shared" si="0"/>
        <v>13000</v>
      </c>
      <c r="E13" s="87">
        <f t="shared" si="2"/>
        <v>-8000</v>
      </c>
      <c r="F13" s="88">
        <f t="shared" si="1"/>
        <v>9500</v>
      </c>
      <c r="G13" s="89">
        <f t="shared" si="3"/>
        <v>22500</v>
      </c>
      <c r="H13" s="170">
        <f t="shared" si="4"/>
        <v>17500</v>
      </c>
      <c r="I13" s="46">
        <v>2500</v>
      </c>
      <c r="J13" s="47">
        <v>5000</v>
      </c>
      <c r="K13" s="44">
        <v>1500</v>
      </c>
      <c r="L13" s="47">
        <v>2000</v>
      </c>
      <c r="M13" s="161">
        <v>1500</v>
      </c>
      <c r="N13" s="162">
        <v>2000</v>
      </c>
      <c r="O13" s="46"/>
      <c r="P13" s="47"/>
      <c r="Q13" s="44">
        <v>2000</v>
      </c>
      <c r="R13" s="47">
        <v>2000</v>
      </c>
      <c r="S13" s="166"/>
      <c r="T13" s="167"/>
      <c r="U13" s="166"/>
      <c r="V13" s="168"/>
      <c r="W13" s="48"/>
      <c r="X13" s="49"/>
      <c r="Y13" s="23"/>
      <c r="Z13" s="26"/>
      <c r="AA13" s="33">
        <v>1000</v>
      </c>
      <c r="AB13" s="41">
        <v>1000</v>
      </c>
      <c r="AC13" s="34">
        <v>500</v>
      </c>
      <c r="AD13" s="43">
        <v>500</v>
      </c>
      <c r="AE13" s="33">
        <v>500</v>
      </c>
      <c r="AF13" s="43">
        <v>500</v>
      </c>
    </row>
    <row r="14" spans="2:32" s="5" customFormat="1" x14ac:dyDescent="0.25">
      <c r="B14" s="59" t="s">
        <v>50</v>
      </c>
      <c r="C14" s="85">
        <v>5500</v>
      </c>
      <c r="D14" s="86">
        <f t="shared" si="0"/>
        <v>6000</v>
      </c>
      <c r="E14" s="87">
        <f t="shared" si="2"/>
        <v>-500</v>
      </c>
      <c r="F14" s="88">
        <f t="shared" si="1"/>
        <v>3500</v>
      </c>
      <c r="G14" s="89">
        <f t="shared" si="3"/>
        <v>9500</v>
      </c>
      <c r="H14" s="170">
        <f t="shared" si="4"/>
        <v>4000</v>
      </c>
      <c r="I14" s="46">
        <v>2500</v>
      </c>
      <c r="J14" s="47">
        <v>5000</v>
      </c>
      <c r="K14" s="44"/>
      <c r="L14" s="47"/>
      <c r="M14" s="44"/>
      <c r="N14" s="45"/>
      <c r="O14" s="46"/>
      <c r="P14" s="47"/>
      <c r="Q14" s="44"/>
      <c r="R14" s="47"/>
      <c r="S14" s="166"/>
      <c r="T14" s="167"/>
      <c r="U14" s="166"/>
      <c r="V14" s="168"/>
      <c r="W14" s="48"/>
      <c r="X14" s="49"/>
      <c r="Y14" s="23"/>
      <c r="Z14" s="26"/>
      <c r="AA14" s="33"/>
      <c r="AB14" s="41"/>
      <c r="AC14" s="34">
        <v>500</v>
      </c>
      <c r="AD14" s="43">
        <v>500</v>
      </c>
      <c r="AE14" s="33">
        <v>500</v>
      </c>
      <c r="AF14" s="43">
        <v>500</v>
      </c>
    </row>
    <row r="15" spans="2:32" s="5" customFormat="1" x14ac:dyDescent="0.25">
      <c r="B15" s="59" t="s">
        <v>14</v>
      </c>
      <c r="C15" s="85">
        <v>13350</v>
      </c>
      <c r="D15" s="86">
        <f t="shared" si="0"/>
        <v>15000</v>
      </c>
      <c r="E15" s="87">
        <f t="shared" si="2"/>
        <v>-1650</v>
      </c>
      <c r="F15" s="88">
        <f t="shared" si="1"/>
        <v>11500</v>
      </c>
      <c r="G15" s="89">
        <f t="shared" si="3"/>
        <v>26500</v>
      </c>
      <c r="H15" s="170">
        <f t="shared" si="4"/>
        <v>13150</v>
      </c>
      <c r="I15" s="46">
        <v>2500</v>
      </c>
      <c r="J15" s="47">
        <v>5000</v>
      </c>
      <c r="K15" s="44">
        <v>1500</v>
      </c>
      <c r="L15" s="47">
        <v>2000</v>
      </c>
      <c r="M15" s="161">
        <v>1500</v>
      </c>
      <c r="N15" s="162">
        <v>2000</v>
      </c>
      <c r="O15" s="46">
        <v>2000</v>
      </c>
      <c r="P15" s="47">
        <v>2000</v>
      </c>
      <c r="Q15" s="44">
        <v>2000</v>
      </c>
      <c r="R15" s="47">
        <v>2000</v>
      </c>
      <c r="S15" s="166"/>
      <c r="T15" s="167"/>
      <c r="U15" s="166"/>
      <c r="V15" s="168"/>
      <c r="W15" s="25"/>
      <c r="X15" s="22"/>
      <c r="Y15" s="23"/>
      <c r="Z15" s="26"/>
      <c r="AA15" s="33">
        <v>1000</v>
      </c>
      <c r="AB15" s="41">
        <v>1000</v>
      </c>
      <c r="AC15" s="34">
        <v>500</v>
      </c>
      <c r="AD15" s="43">
        <v>500</v>
      </c>
      <c r="AE15" s="33">
        <v>500</v>
      </c>
      <c r="AF15" s="43">
        <v>500</v>
      </c>
    </row>
    <row r="16" spans="2:32" s="5" customFormat="1" x14ac:dyDescent="0.25">
      <c r="B16" s="59" t="s">
        <v>15</v>
      </c>
      <c r="C16" s="85">
        <v>5300</v>
      </c>
      <c r="D16" s="86">
        <f t="shared" si="0"/>
        <v>7000</v>
      </c>
      <c r="E16" s="87">
        <f t="shared" si="2"/>
        <v>-1700</v>
      </c>
      <c r="F16" s="88">
        <f t="shared" si="1"/>
        <v>4500</v>
      </c>
      <c r="G16" s="89">
        <f t="shared" si="3"/>
        <v>11500</v>
      </c>
      <c r="H16" s="170">
        <f t="shared" si="4"/>
        <v>6200</v>
      </c>
      <c r="I16" s="46">
        <v>2500</v>
      </c>
      <c r="J16" s="47">
        <v>5000</v>
      </c>
      <c r="K16" s="44"/>
      <c r="L16" s="47"/>
      <c r="M16" s="44"/>
      <c r="N16" s="45"/>
      <c r="O16" s="46"/>
      <c r="P16" s="47"/>
      <c r="Q16" s="44"/>
      <c r="R16" s="47"/>
      <c r="S16" s="44"/>
      <c r="T16" s="47"/>
      <c r="U16" s="44"/>
      <c r="V16" s="90"/>
      <c r="W16" s="48"/>
      <c r="X16" s="49"/>
      <c r="Y16" s="23"/>
      <c r="Z16" s="26"/>
      <c r="AA16" s="33">
        <v>1000</v>
      </c>
      <c r="AB16" s="41">
        <v>1000</v>
      </c>
      <c r="AC16" s="34">
        <v>500</v>
      </c>
      <c r="AD16" s="43">
        <v>500</v>
      </c>
      <c r="AE16" s="33">
        <v>500</v>
      </c>
      <c r="AF16" s="43">
        <v>500</v>
      </c>
    </row>
    <row r="17" spans="2:32" s="5" customFormat="1" x14ac:dyDescent="0.25">
      <c r="B17" s="59" t="s">
        <v>16</v>
      </c>
      <c r="C17" s="85">
        <v>1850</v>
      </c>
      <c r="D17" s="86">
        <f t="shared" si="0"/>
        <v>2000</v>
      </c>
      <c r="E17" s="87">
        <f t="shared" si="2"/>
        <v>-150</v>
      </c>
      <c r="F17" s="88">
        <f t="shared" si="1"/>
        <v>1500</v>
      </c>
      <c r="G17" s="89">
        <f t="shared" si="3"/>
        <v>3500</v>
      </c>
      <c r="H17" s="170">
        <f t="shared" si="4"/>
        <v>1650</v>
      </c>
      <c r="I17" s="46"/>
      <c r="J17" s="47"/>
      <c r="K17" s="44">
        <v>1500</v>
      </c>
      <c r="L17" s="47">
        <v>2000</v>
      </c>
      <c r="M17" s="44"/>
      <c r="N17" s="45"/>
      <c r="O17" s="46"/>
      <c r="P17" s="47"/>
      <c r="Q17" s="44"/>
      <c r="R17" s="47"/>
      <c r="S17" s="44"/>
      <c r="T17" s="47"/>
      <c r="U17" s="44"/>
      <c r="V17" s="90"/>
      <c r="W17" s="48"/>
      <c r="X17" s="49"/>
      <c r="Y17" s="23"/>
      <c r="Z17" s="26"/>
      <c r="AA17" s="33"/>
      <c r="AB17" s="42"/>
      <c r="AC17" s="34"/>
      <c r="AD17" s="43"/>
      <c r="AE17" s="33"/>
      <c r="AF17" s="43"/>
    </row>
    <row r="18" spans="2:32" s="5" customFormat="1" x14ac:dyDescent="0.25">
      <c r="B18" s="59" t="s">
        <v>17</v>
      </c>
      <c r="C18" s="91">
        <v>5300</v>
      </c>
      <c r="D18" s="86">
        <f t="shared" si="0"/>
        <v>5000</v>
      </c>
      <c r="E18" s="87">
        <f t="shared" si="2"/>
        <v>300</v>
      </c>
      <c r="F18" s="88">
        <f t="shared" si="1"/>
        <v>2500</v>
      </c>
      <c r="G18" s="89">
        <f t="shared" si="3"/>
        <v>7500</v>
      </c>
      <c r="H18" s="170">
        <f t="shared" si="4"/>
        <v>2200</v>
      </c>
      <c r="I18" s="46">
        <v>2500</v>
      </c>
      <c r="J18" s="47">
        <v>5000</v>
      </c>
      <c r="K18" s="44"/>
      <c r="L18" s="47"/>
      <c r="M18" s="44"/>
      <c r="N18" s="45"/>
      <c r="O18" s="46"/>
      <c r="P18" s="47"/>
      <c r="Q18" s="44"/>
      <c r="R18" s="47"/>
      <c r="S18" s="44"/>
      <c r="T18" s="47"/>
      <c r="U18" s="166"/>
      <c r="V18" s="168"/>
      <c r="W18" s="48"/>
      <c r="X18" s="49"/>
      <c r="Y18" s="23"/>
      <c r="Z18" s="26"/>
      <c r="AA18" s="33"/>
      <c r="AB18" s="41"/>
      <c r="AC18" s="34"/>
      <c r="AD18" s="43"/>
      <c r="AE18" s="33"/>
      <c r="AF18" s="43"/>
    </row>
    <row r="19" spans="2:32" s="5" customFormat="1" x14ac:dyDescent="0.25">
      <c r="B19" s="179" t="s">
        <v>87</v>
      </c>
      <c r="C19" s="85">
        <v>15000</v>
      </c>
      <c r="D19" s="86">
        <f t="shared" si="0"/>
        <v>30000</v>
      </c>
      <c r="E19" s="87">
        <f t="shared" si="2"/>
        <v>-15000</v>
      </c>
      <c r="F19" s="88">
        <f t="shared" si="1"/>
        <v>12000</v>
      </c>
      <c r="G19" s="89">
        <f t="shared" si="3"/>
        <v>42000</v>
      </c>
      <c r="H19" s="170">
        <f t="shared" si="4"/>
        <v>27000</v>
      </c>
      <c r="I19" s="46"/>
      <c r="J19" s="47"/>
      <c r="K19" s="44"/>
      <c r="L19" s="47"/>
      <c r="M19" s="44"/>
      <c r="N19" s="45"/>
      <c r="O19" s="46"/>
      <c r="P19" s="47"/>
      <c r="Q19" s="44"/>
      <c r="R19" s="47"/>
      <c r="S19" s="44"/>
      <c r="T19" s="47"/>
      <c r="U19" s="44"/>
      <c r="V19" s="90"/>
      <c r="W19" s="48"/>
      <c r="X19" s="49"/>
      <c r="Y19" s="23"/>
      <c r="Z19" s="26"/>
      <c r="AA19" s="175">
        <v>6000</v>
      </c>
      <c r="AB19" s="176">
        <v>15000</v>
      </c>
      <c r="AC19" s="177">
        <v>6000</v>
      </c>
      <c r="AD19" s="178">
        <v>15000</v>
      </c>
      <c r="AE19" s="175"/>
      <c r="AF19" s="178"/>
    </row>
    <row r="20" spans="2:32" s="5" customFormat="1" x14ac:dyDescent="0.25">
      <c r="B20" s="59" t="s">
        <v>18</v>
      </c>
      <c r="C20" s="85">
        <v>0</v>
      </c>
      <c r="D20" s="86">
        <f t="shared" si="0"/>
        <v>5000</v>
      </c>
      <c r="E20" s="87">
        <f t="shared" si="2"/>
        <v>-5000</v>
      </c>
      <c r="F20" s="88">
        <f t="shared" si="1"/>
        <v>2500</v>
      </c>
      <c r="G20" s="89">
        <f t="shared" si="3"/>
        <v>7500</v>
      </c>
      <c r="H20" s="170">
        <f t="shared" si="4"/>
        <v>7500</v>
      </c>
      <c r="I20" s="46">
        <v>2500</v>
      </c>
      <c r="J20" s="47">
        <v>5000</v>
      </c>
      <c r="K20" s="44"/>
      <c r="L20" s="47"/>
      <c r="M20" s="44"/>
      <c r="N20" s="45"/>
      <c r="O20" s="46"/>
      <c r="P20" s="47"/>
      <c r="Q20" s="44"/>
      <c r="R20" s="47"/>
      <c r="S20" s="44"/>
      <c r="T20" s="47"/>
      <c r="U20" s="44"/>
      <c r="V20" s="90"/>
      <c r="W20" s="48"/>
      <c r="X20" s="49"/>
      <c r="Y20" s="23"/>
      <c r="Z20" s="26"/>
      <c r="AA20" s="33"/>
      <c r="AB20" s="42"/>
      <c r="AC20" s="34"/>
      <c r="AD20" s="43"/>
      <c r="AE20" s="33"/>
      <c r="AF20" s="43"/>
    </row>
    <row r="21" spans="2:32" s="5" customFormat="1" x14ac:dyDescent="0.25">
      <c r="B21" s="160" t="s">
        <v>51</v>
      </c>
      <c r="C21" s="85">
        <v>0</v>
      </c>
      <c r="D21" s="86">
        <f t="shared" si="0"/>
        <v>5000</v>
      </c>
      <c r="E21" s="87">
        <f t="shared" si="2"/>
        <v>-5000</v>
      </c>
      <c r="F21" s="88">
        <f t="shared" si="1"/>
        <v>2500</v>
      </c>
      <c r="G21" s="89">
        <f t="shared" si="3"/>
        <v>7500</v>
      </c>
      <c r="H21" s="170">
        <f t="shared" si="4"/>
        <v>7500</v>
      </c>
      <c r="I21" s="46">
        <v>2500</v>
      </c>
      <c r="J21" s="47">
        <v>5000</v>
      </c>
      <c r="K21" s="44"/>
      <c r="L21" s="47"/>
      <c r="M21" s="44"/>
      <c r="N21" s="45"/>
      <c r="O21" s="46"/>
      <c r="P21" s="47"/>
      <c r="Q21" s="44"/>
      <c r="R21" s="47"/>
      <c r="S21" s="44"/>
      <c r="T21" s="47"/>
      <c r="U21" s="44"/>
      <c r="V21" s="90"/>
      <c r="W21" s="48"/>
      <c r="X21" s="49"/>
      <c r="Y21" s="23"/>
      <c r="Z21" s="26"/>
      <c r="AA21" s="33"/>
      <c r="AB21" s="42"/>
      <c r="AC21" s="34"/>
      <c r="AD21" s="43"/>
      <c r="AE21" s="33"/>
      <c r="AF21" s="43"/>
    </row>
    <row r="22" spans="2:32" s="5" customFormat="1" x14ac:dyDescent="0.25">
      <c r="B22" s="59" t="s">
        <v>52</v>
      </c>
      <c r="C22" s="95">
        <v>-250</v>
      </c>
      <c r="D22" s="86">
        <f t="shared" si="0"/>
        <v>0</v>
      </c>
      <c r="E22" s="87">
        <f t="shared" si="2"/>
        <v>-250</v>
      </c>
      <c r="F22" s="88">
        <f t="shared" si="1"/>
        <v>0</v>
      </c>
      <c r="G22" s="89">
        <f t="shared" si="3"/>
        <v>0</v>
      </c>
      <c r="H22" s="170">
        <f t="shared" si="4"/>
        <v>250</v>
      </c>
      <c r="I22" s="46"/>
      <c r="J22" s="47"/>
      <c r="K22" s="44"/>
      <c r="L22" s="47"/>
      <c r="M22" s="44"/>
      <c r="N22" s="45"/>
      <c r="O22" s="46"/>
      <c r="P22" s="47"/>
      <c r="Q22" s="44"/>
      <c r="R22" s="47"/>
      <c r="S22" s="44"/>
      <c r="T22" s="47"/>
      <c r="U22" s="44"/>
      <c r="V22" s="90"/>
      <c r="W22" s="48"/>
      <c r="X22" s="49"/>
      <c r="Y22" s="23"/>
      <c r="Z22" s="26"/>
      <c r="AA22" s="33"/>
      <c r="AB22" s="41"/>
      <c r="AC22" s="34"/>
      <c r="AD22" s="43"/>
      <c r="AE22" s="33"/>
      <c r="AF22" s="43"/>
    </row>
    <row r="23" spans="2:32" s="94" customFormat="1" x14ac:dyDescent="0.25">
      <c r="B23" s="59" t="s">
        <v>57</v>
      </c>
      <c r="C23" s="85">
        <v>5000</v>
      </c>
      <c r="D23" s="86">
        <f t="shared" si="0"/>
        <v>5000</v>
      </c>
      <c r="E23" s="87">
        <f t="shared" si="2"/>
        <v>0</v>
      </c>
      <c r="F23" s="88">
        <f t="shared" si="1"/>
        <v>2500</v>
      </c>
      <c r="G23" s="89">
        <f t="shared" si="3"/>
        <v>7500</v>
      </c>
      <c r="H23" s="170">
        <f t="shared" si="4"/>
        <v>2500</v>
      </c>
      <c r="I23" s="46">
        <v>2500</v>
      </c>
      <c r="J23" s="47">
        <v>5000</v>
      </c>
      <c r="K23" s="44"/>
      <c r="L23" s="47"/>
      <c r="M23" s="44"/>
      <c r="N23" s="45"/>
      <c r="O23" s="46"/>
      <c r="P23" s="47"/>
      <c r="Q23" s="44"/>
      <c r="R23" s="47"/>
      <c r="S23" s="44"/>
      <c r="T23" s="47"/>
      <c r="U23" s="44"/>
      <c r="V23" s="90"/>
      <c r="W23" s="48"/>
      <c r="X23" s="49"/>
      <c r="Y23" s="92"/>
      <c r="Z23" s="93"/>
      <c r="AA23" s="46"/>
      <c r="AB23" s="47"/>
      <c r="AC23" s="44"/>
      <c r="AD23" s="90"/>
      <c r="AE23" s="46"/>
      <c r="AF23" s="90"/>
    </row>
    <row r="24" spans="2:32" s="94" customFormat="1" x14ac:dyDescent="0.25">
      <c r="B24" s="59" t="s">
        <v>60</v>
      </c>
      <c r="C24" s="85">
        <v>2000</v>
      </c>
      <c r="D24" s="86">
        <f t="shared" si="0"/>
        <v>2000</v>
      </c>
      <c r="E24" s="87">
        <f t="shared" si="2"/>
        <v>0</v>
      </c>
      <c r="F24" s="88">
        <f t="shared" si="1"/>
        <v>2000</v>
      </c>
      <c r="G24" s="89">
        <f t="shared" si="3"/>
        <v>4000</v>
      </c>
      <c r="H24" s="170">
        <f t="shared" si="4"/>
        <v>2000</v>
      </c>
      <c r="I24" s="46"/>
      <c r="J24" s="47"/>
      <c r="K24" s="44"/>
      <c r="L24" s="47"/>
      <c r="M24" s="44"/>
      <c r="N24" s="45"/>
      <c r="O24" s="46"/>
      <c r="P24" s="47"/>
      <c r="Q24" s="44"/>
      <c r="R24" s="47"/>
      <c r="S24" s="44"/>
      <c r="T24" s="47"/>
      <c r="U24" s="44"/>
      <c r="V24" s="90"/>
      <c r="W24" s="48"/>
      <c r="X24" s="49"/>
      <c r="Y24" s="92"/>
      <c r="Z24" s="93"/>
      <c r="AA24" s="33">
        <v>1000</v>
      </c>
      <c r="AB24" s="41">
        <v>1000</v>
      </c>
      <c r="AC24" s="34">
        <v>500</v>
      </c>
      <c r="AD24" s="43">
        <v>500</v>
      </c>
      <c r="AE24" s="33">
        <v>500</v>
      </c>
      <c r="AF24" s="43">
        <v>500</v>
      </c>
    </row>
    <row r="25" spans="2:32" s="94" customFormat="1" x14ac:dyDescent="0.25">
      <c r="B25" s="59" t="s">
        <v>85</v>
      </c>
      <c r="C25" s="85">
        <v>0</v>
      </c>
      <c r="D25" s="86">
        <f t="shared" si="0"/>
        <v>2000</v>
      </c>
      <c r="E25" s="87">
        <f t="shared" si="2"/>
        <v>-2000</v>
      </c>
      <c r="F25" s="88">
        <f t="shared" si="1"/>
        <v>2000</v>
      </c>
      <c r="G25" s="89">
        <f t="shared" si="3"/>
        <v>4000</v>
      </c>
      <c r="H25" s="170">
        <f t="shared" si="4"/>
        <v>4000</v>
      </c>
      <c r="I25" s="46"/>
      <c r="J25" s="47"/>
      <c r="K25" s="44"/>
      <c r="L25" s="47"/>
      <c r="M25" s="44"/>
      <c r="N25" s="45"/>
      <c r="O25" s="46"/>
      <c r="P25" s="47"/>
      <c r="Q25" s="44"/>
      <c r="R25" s="47"/>
      <c r="S25" s="44"/>
      <c r="T25" s="47"/>
      <c r="U25" s="166"/>
      <c r="V25" s="168"/>
      <c r="W25" s="25"/>
      <c r="X25" s="22"/>
      <c r="Y25" s="23"/>
      <c r="Z25" s="26"/>
      <c r="AA25" s="33">
        <v>1000</v>
      </c>
      <c r="AB25" s="41">
        <v>1000</v>
      </c>
      <c r="AC25" s="34">
        <v>500</v>
      </c>
      <c r="AD25" s="43">
        <v>500</v>
      </c>
      <c r="AE25" s="33">
        <v>500</v>
      </c>
      <c r="AF25" s="43">
        <v>500</v>
      </c>
    </row>
    <row r="26" spans="2:32" s="94" customFormat="1" x14ac:dyDescent="0.25">
      <c r="B26" s="59" t="s">
        <v>56</v>
      </c>
      <c r="C26" s="85">
        <v>2000</v>
      </c>
      <c r="D26" s="86">
        <f t="shared" si="0"/>
        <v>2000</v>
      </c>
      <c r="E26" s="87">
        <f t="shared" si="2"/>
        <v>0</v>
      </c>
      <c r="F26" s="88">
        <f t="shared" si="1"/>
        <v>1500</v>
      </c>
      <c r="G26" s="89">
        <f t="shared" si="3"/>
        <v>3500</v>
      </c>
      <c r="H26" s="170">
        <f t="shared" si="4"/>
        <v>1500</v>
      </c>
      <c r="I26" s="46"/>
      <c r="J26" s="47"/>
      <c r="K26" s="44"/>
      <c r="L26" s="47"/>
      <c r="M26" s="161">
        <v>1500</v>
      </c>
      <c r="N26" s="162">
        <v>2000</v>
      </c>
      <c r="O26" s="46"/>
      <c r="P26" s="47"/>
      <c r="Q26" s="44"/>
      <c r="R26" s="47"/>
      <c r="S26" s="44"/>
      <c r="T26" s="47"/>
      <c r="U26" s="44"/>
      <c r="V26" s="90"/>
      <c r="W26" s="48"/>
      <c r="X26" s="49"/>
      <c r="Y26" s="92"/>
      <c r="Z26" s="93"/>
      <c r="AA26" s="46"/>
      <c r="AB26" s="45"/>
      <c r="AC26" s="44"/>
      <c r="AD26" s="90"/>
      <c r="AE26" s="46"/>
      <c r="AF26" s="90"/>
    </row>
    <row r="27" spans="2:32" s="94" customFormat="1" x14ac:dyDescent="0.25">
      <c r="B27" s="60" t="s">
        <v>21</v>
      </c>
      <c r="C27" s="85">
        <v>4850</v>
      </c>
      <c r="D27" s="86">
        <f t="shared" si="0"/>
        <v>5000</v>
      </c>
      <c r="E27" s="87">
        <f t="shared" si="2"/>
        <v>-150</v>
      </c>
      <c r="F27" s="88">
        <f t="shared" si="1"/>
        <v>2500</v>
      </c>
      <c r="G27" s="89">
        <f t="shared" si="3"/>
        <v>7500</v>
      </c>
      <c r="H27" s="170">
        <f t="shared" si="4"/>
        <v>2650</v>
      </c>
      <c r="I27" s="46">
        <v>2500</v>
      </c>
      <c r="J27" s="47">
        <v>5000</v>
      </c>
      <c r="K27" s="44"/>
      <c r="L27" s="47"/>
      <c r="M27" s="44"/>
      <c r="N27" s="45"/>
      <c r="O27" s="46"/>
      <c r="P27" s="47"/>
      <c r="Q27" s="44"/>
      <c r="R27" s="47"/>
      <c r="S27" s="44"/>
      <c r="T27" s="47"/>
      <c r="U27" s="44"/>
      <c r="V27" s="90"/>
      <c r="W27" s="48"/>
      <c r="X27" s="49"/>
      <c r="Y27" s="92"/>
      <c r="Z27" s="93"/>
      <c r="AA27" s="46"/>
      <c r="AB27" s="47"/>
      <c r="AC27" s="44"/>
      <c r="AD27" s="90"/>
      <c r="AE27" s="46"/>
      <c r="AF27" s="90"/>
    </row>
    <row r="28" spans="2:32" s="94" customFormat="1" x14ac:dyDescent="0.25">
      <c r="B28" s="60" t="s">
        <v>45</v>
      </c>
      <c r="C28" s="95">
        <v>0</v>
      </c>
      <c r="D28" s="86">
        <f t="shared" si="0"/>
        <v>1500</v>
      </c>
      <c r="E28" s="87">
        <f>C28-D28</f>
        <v>-1500</v>
      </c>
      <c r="F28" s="88">
        <f t="shared" si="1"/>
        <v>1500</v>
      </c>
      <c r="G28" s="89">
        <f>D28+F28</f>
        <v>3000</v>
      </c>
      <c r="H28" s="170">
        <f>G28-C28</f>
        <v>3000</v>
      </c>
      <c r="I28" s="46"/>
      <c r="J28" s="47"/>
      <c r="K28" s="44"/>
      <c r="L28" s="47"/>
      <c r="M28" s="44"/>
      <c r="N28" s="45"/>
      <c r="O28" s="46"/>
      <c r="P28" s="47"/>
      <c r="Q28" s="44"/>
      <c r="R28" s="47"/>
      <c r="S28" s="44"/>
      <c r="T28" s="47"/>
      <c r="U28" s="44"/>
      <c r="V28" s="90"/>
      <c r="W28" s="48"/>
      <c r="X28" s="49"/>
      <c r="Y28" s="92"/>
      <c r="Z28" s="93"/>
      <c r="AA28" s="46">
        <v>1000</v>
      </c>
      <c r="AB28" s="47">
        <v>1000</v>
      </c>
      <c r="AC28" s="44"/>
      <c r="AD28" s="90"/>
      <c r="AE28" s="46">
        <v>500</v>
      </c>
      <c r="AF28" s="90">
        <v>500</v>
      </c>
    </row>
    <row r="29" spans="2:32" s="94" customFormat="1" x14ac:dyDescent="0.25">
      <c r="B29" s="60" t="s">
        <v>19</v>
      </c>
      <c r="C29" s="85">
        <v>2800</v>
      </c>
      <c r="D29" s="86">
        <f t="shared" si="0"/>
        <v>2000</v>
      </c>
      <c r="E29" s="87">
        <f>C29-D29</f>
        <v>800</v>
      </c>
      <c r="F29" s="88">
        <f t="shared" si="1"/>
        <v>1500</v>
      </c>
      <c r="G29" s="89">
        <f>D29+F29</f>
        <v>3500</v>
      </c>
      <c r="H29" s="170">
        <f>G29-C29</f>
        <v>700</v>
      </c>
      <c r="I29" s="46"/>
      <c r="J29" s="47"/>
      <c r="K29" s="44"/>
      <c r="L29" s="47"/>
      <c r="M29" s="161">
        <v>1500</v>
      </c>
      <c r="N29" s="162">
        <v>2000</v>
      </c>
      <c r="O29" s="46"/>
      <c r="P29" s="47"/>
      <c r="Q29" s="44"/>
      <c r="R29" s="47"/>
      <c r="S29" s="44"/>
      <c r="T29" s="47"/>
      <c r="U29" s="44"/>
      <c r="V29" s="90"/>
      <c r="W29" s="48"/>
      <c r="X29" s="49"/>
      <c r="Y29" s="92"/>
      <c r="Z29" s="93"/>
      <c r="AA29" s="46"/>
      <c r="AB29" s="47"/>
      <c r="AC29" s="44"/>
      <c r="AD29" s="90"/>
      <c r="AE29" s="46"/>
      <c r="AF29" s="90"/>
    </row>
    <row r="30" spans="2:32" s="94" customFormat="1" x14ac:dyDescent="0.25">
      <c r="B30" s="60" t="s">
        <v>20</v>
      </c>
      <c r="C30" s="85">
        <v>2000</v>
      </c>
      <c r="D30" s="86">
        <f t="shared" si="0"/>
        <v>2000</v>
      </c>
      <c r="E30" s="87">
        <f t="shared" si="2"/>
        <v>0</v>
      </c>
      <c r="F30" s="88">
        <f t="shared" si="1"/>
        <v>1500</v>
      </c>
      <c r="G30" s="89">
        <f t="shared" si="3"/>
        <v>3500</v>
      </c>
      <c r="H30" s="170">
        <f t="shared" si="4"/>
        <v>1500</v>
      </c>
      <c r="I30" s="46"/>
      <c r="J30" s="47"/>
      <c r="K30" s="44"/>
      <c r="L30" s="47"/>
      <c r="M30" s="161">
        <v>1500</v>
      </c>
      <c r="N30" s="162">
        <v>2000</v>
      </c>
      <c r="O30" s="46"/>
      <c r="P30" s="47"/>
      <c r="Q30" s="44"/>
      <c r="R30" s="47"/>
      <c r="S30" s="44"/>
      <c r="T30" s="47"/>
      <c r="U30" s="44"/>
      <c r="V30" s="90"/>
      <c r="W30" s="48"/>
      <c r="X30" s="49"/>
      <c r="Y30" s="92"/>
      <c r="Z30" s="93"/>
      <c r="AA30" s="46"/>
      <c r="AB30" s="47"/>
      <c r="AC30" s="44"/>
      <c r="AD30" s="90"/>
      <c r="AE30" s="46"/>
      <c r="AF30" s="90"/>
    </row>
    <row r="31" spans="2:32" s="94" customFormat="1" x14ac:dyDescent="0.25">
      <c r="B31" s="60" t="s">
        <v>86</v>
      </c>
      <c r="C31" s="91">
        <v>0</v>
      </c>
      <c r="D31" s="86">
        <f t="shared" si="0"/>
        <v>4000</v>
      </c>
      <c r="E31" s="87">
        <f>C31-D31</f>
        <v>-4000</v>
      </c>
      <c r="F31" s="88">
        <f t="shared" si="1"/>
        <v>4000</v>
      </c>
      <c r="G31" s="89">
        <f>D31+F31</f>
        <v>8000</v>
      </c>
      <c r="H31" s="170">
        <f>G31-C31</f>
        <v>8000</v>
      </c>
      <c r="I31" s="46"/>
      <c r="J31" s="47"/>
      <c r="K31" s="44"/>
      <c r="L31" s="47"/>
      <c r="M31" s="44"/>
      <c r="N31" s="45"/>
      <c r="O31" s="46">
        <v>2000</v>
      </c>
      <c r="P31" s="47">
        <v>2000</v>
      </c>
      <c r="Q31" s="44">
        <v>2000</v>
      </c>
      <c r="R31" s="47">
        <v>2000</v>
      </c>
      <c r="S31" s="44"/>
      <c r="T31" s="47"/>
      <c r="U31" s="44"/>
      <c r="V31" s="90"/>
      <c r="W31" s="48"/>
      <c r="X31" s="49"/>
      <c r="Y31" s="92"/>
      <c r="Z31" s="93"/>
      <c r="AA31" s="46"/>
      <c r="AB31" s="47"/>
      <c r="AC31" s="44"/>
      <c r="AD31" s="90"/>
      <c r="AE31" s="46"/>
      <c r="AF31" s="90"/>
    </row>
    <row r="32" spans="2:32" s="94" customFormat="1" x14ac:dyDescent="0.25">
      <c r="B32" s="60" t="s">
        <v>48</v>
      </c>
      <c r="C32" s="91">
        <v>4000</v>
      </c>
      <c r="D32" s="86">
        <f t="shared" si="0"/>
        <v>4000</v>
      </c>
      <c r="E32" s="87">
        <f t="shared" si="2"/>
        <v>0</v>
      </c>
      <c r="F32" s="88">
        <f t="shared" si="1"/>
        <v>4000</v>
      </c>
      <c r="G32" s="89">
        <f t="shared" si="3"/>
        <v>8000</v>
      </c>
      <c r="H32" s="170">
        <f t="shared" si="4"/>
        <v>4000</v>
      </c>
      <c r="I32" s="46"/>
      <c r="J32" s="47"/>
      <c r="K32" s="44"/>
      <c r="L32" s="47"/>
      <c r="M32" s="44"/>
      <c r="N32" s="45"/>
      <c r="O32" s="46">
        <v>2000</v>
      </c>
      <c r="P32" s="47">
        <v>2000</v>
      </c>
      <c r="Q32" s="44">
        <v>2000</v>
      </c>
      <c r="R32" s="47">
        <v>2000</v>
      </c>
      <c r="S32" s="44"/>
      <c r="T32" s="47"/>
      <c r="U32" s="44"/>
      <c r="V32" s="90"/>
      <c r="W32" s="48"/>
      <c r="X32" s="49"/>
      <c r="Y32" s="92"/>
      <c r="Z32" s="93"/>
      <c r="AA32" s="46"/>
      <c r="AB32" s="45"/>
      <c r="AC32" s="44"/>
      <c r="AD32" s="90"/>
      <c r="AE32" s="46"/>
      <c r="AF32" s="90"/>
    </row>
    <row r="33" spans="2:32" s="94" customFormat="1" x14ac:dyDescent="0.25">
      <c r="B33" s="60" t="s">
        <v>53</v>
      </c>
      <c r="C33" s="91">
        <v>3900</v>
      </c>
      <c r="D33" s="86">
        <f t="shared" si="0"/>
        <v>0</v>
      </c>
      <c r="E33" s="87">
        <f>C33-D33</f>
        <v>3900</v>
      </c>
      <c r="F33" s="88">
        <f t="shared" si="1"/>
        <v>0</v>
      </c>
      <c r="G33" s="89">
        <f>D33+F33</f>
        <v>0</v>
      </c>
      <c r="H33" s="170">
        <f>G33-C33</f>
        <v>-3900</v>
      </c>
      <c r="I33" s="46"/>
      <c r="J33" s="47"/>
      <c r="K33" s="44"/>
      <c r="L33" s="47"/>
      <c r="M33" s="44"/>
      <c r="N33" s="45"/>
      <c r="O33" s="46"/>
      <c r="P33" s="47"/>
      <c r="Q33" s="44"/>
      <c r="R33" s="47"/>
      <c r="S33" s="44"/>
      <c r="T33" s="47"/>
      <c r="U33" s="44"/>
      <c r="V33" s="90"/>
      <c r="W33" s="48"/>
      <c r="X33" s="49"/>
      <c r="Y33" s="92"/>
      <c r="Z33" s="93"/>
      <c r="AA33" s="46"/>
      <c r="AB33" s="45"/>
      <c r="AC33" s="44"/>
      <c r="AD33" s="90"/>
      <c r="AE33" s="46"/>
      <c r="AF33" s="90"/>
    </row>
    <row r="34" spans="2:32" s="94" customFormat="1" ht="13.8" thickBot="1" x14ac:dyDescent="0.3">
      <c r="B34" s="60" t="s">
        <v>49</v>
      </c>
      <c r="C34" s="91">
        <v>4000</v>
      </c>
      <c r="D34" s="96">
        <f t="shared" si="0"/>
        <v>4000</v>
      </c>
      <c r="E34" s="97">
        <f t="shared" si="2"/>
        <v>0</v>
      </c>
      <c r="F34" s="98">
        <f t="shared" si="1"/>
        <v>4000</v>
      </c>
      <c r="G34" s="99">
        <f t="shared" si="3"/>
        <v>8000</v>
      </c>
      <c r="H34" s="171">
        <f t="shared" si="4"/>
        <v>4000</v>
      </c>
      <c r="I34" s="100"/>
      <c r="J34" s="101"/>
      <c r="K34" s="102"/>
      <c r="L34" s="101"/>
      <c r="M34" s="102"/>
      <c r="N34" s="103"/>
      <c r="O34" s="46">
        <v>2000</v>
      </c>
      <c r="P34" s="47">
        <v>2000</v>
      </c>
      <c r="Q34" s="44">
        <v>2000</v>
      </c>
      <c r="R34" s="47">
        <v>2000</v>
      </c>
      <c r="S34" s="44"/>
      <c r="T34" s="47"/>
      <c r="U34" s="44"/>
      <c r="V34" s="90"/>
      <c r="W34" s="48"/>
      <c r="X34" s="49"/>
      <c r="Y34" s="92"/>
      <c r="Z34" s="93"/>
      <c r="AA34" s="100"/>
      <c r="AB34" s="103"/>
      <c r="AC34" s="102"/>
      <c r="AD34" s="104"/>
      <c r="AE34" s="100"/>
      <c r="AF34" s="104"/>
    </row>
    <row r="35" spans="2:32" s="32" customFormat="1" ht="13.8" thickBot="1" x14ac:dyDescent="0.3">
      <c r="B35" s="105">
        <f>I35+K35+M35+O35+Q35+S35+U35+W35+Y35+AA35+AC35</f>
        <v>0</v>
      </c>
      <c r="C35" s="106">
        <f t="shared" ref="C35:H35" si="5">SUM(C7:C34)</f>
        <v>115450</v>
      </c>
      <c r="D35" s="107">
        <f t="shared" si="5"/>
        <v>171500</v>
      </c>
      <c r="E35" s="108">
        <f t="shared" si="5"/>
        <v>-56050</v>
      </c>
      <c r="F35" s="109">
        <f t="shared" si="5"/>
        <v>118000</v>
      </c>
      <c r="G35" s="110">
        <f t="shared" si="5"/>
        <v>289500</v>
      </c>
      <c r="H35" s="172">
        <f t="shared" si="5"/>
        <v>174050</v>
      </c>
      <c r="I35" s="111"/>
      <c r="J35" s="112"/>
      <c r="K35" s="113"/>
      <c r="L35" s="112"/>
      <c r="M35" s="113"/>
      <c r="N35" s="114"/>
      <c r="O35" s="111"/>
      <c r="P35" s="115"/>
      <c r="Q35" s="113"/>
      <c r="R35" s="115"/>
      <c r="S35" s="113"/>
      <c r="T35" s="115"/>
      <c r="U35" s="113"/>
      <c r="V35" s="116"/>
      <c r="W35" s="111"/>
      <c r="X35" s="112"/>
      <c r="Y35" s="113"/>
      <c r="Z35" s="117"/>
      <c r="AA35" s="118"/>
      <c r="AB35" s="112"/>
      <c r="AC35" s="113"/>
      <c r="AD35" s="114"/>
      <c r="AE35" s="111"/>
      <c r="AF35" s="114"/>
    </row>
    <row r="36" spans="2:32" ht="13.8" thickTop="1" x14ac:dyDescent="0.25">
      <c r="B36" s="50"/>
      <c r="C36" s="51"/>
      <c r="D36" s="52"/>
      <c r="E36" s="53"/>
      <c r="F36" s="54"/>
      <c r="G36" s="55"/>
      <c r="H36" s="53"/>
      <c r="I36" s="56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2:32" x14ac:dyDescent="0.25">
      <c r="B37" s="57" t="s">
        <v>82</v>
      </c>
      <c r="C37" s="58"/>
      <c r="D37" s="58"/>
      <c r="E37" s="58"/>
      <c r="F37" s="58"/>
      <c r="G37" s="58"/>
      <c r="H37" s="32"/>
      <c r="I37" s="32"/>
      <c r="J37" s="31"/>
      <c r="K37" s="211" t="s">
        <v>89</v>
      </c>
      <c r="L37" s="211"/>
      <c r="M37" s="211"/>
      <c r="N37" s="211"/>
      <c r="O37" s="211"/>
      <c r="P37" s="211"/>
      <c r="Q37" s="211"/>
      <c r="R37" s="211"/>
      <c r="S37" s="211"/>
      <c r="T37" s="211"/>
      <c r="U37" s="32"/>
      <c r="AB37" s="29" t="s">
        <v>54</v>
      </c>
    </row>
    <row r="38" spans="2:32" x14ac:dyDescent="0.25">
      <c r="B38" s="173" t="s">
        <v>83</v>
      </c>
      <c r="C38" s="173"/>
      <c r="D38" s="173"/>
      <c r="E38" s="173"/>
      <c r="F38" s="173"/>
      <c r="G38" s="173"/>
      <c r="H38" s="173"/>
      <c r="I38" s="174"/>
      <c r="J38" s="31"/>
      <c r="K38" s="210" t="s">
        <v>91</v>
      </c>
      <c r="L38" s="210"/>
      <c r="M38" s="210"/>
      <c r="N38" s="210"/>
      <c r="O38" s="210"/>
      <c r="P38" s="210"/>
      <c r="Q38" s="210"/>
      <c r="R38" s="210"/>
      <c r="S38" s="210"/>
      <c r="T38" s="210"/>
      <c r="U38" s="32"/>
      <c r="AB38" s="2" t="s">
        <v>46</v>
      </c>
    </row>
    <row r="43" spans="2:32" s="1" customFormat="1" ht="22.8" x14ac:dyDescent="0.4">
      <c r="B43" s="212" t="s">
        <v>84</v>
      </c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</row>
    <row r="44" spans="2:32" s="1" customFormat="1" ht="22.8" x14ac:dyDescent="0.4"/>
    <row r="46" spans="2:32" x14ac:dyDescent="0.25">
      <c r="B46" s="6"/>
    </row>
    <row r="47" spans="2:32" s="6" customFormat="1" ht="15.6" x14ac:dyDescent="0.3">
      <c r="B47" s="8"/>
      <c r="C47" s="61" t="s">
        <v>22</v>
      </c>
      <c r="D47" s="62"/>
      <c r="E47" s="62"/>
      <c r="F47" s="62"/>
      <c r="G47" s="63" t="s">
        <v>6</v>
      </c>
      <c r="H47" s="64" t="s">
        <v>4</v>
      </c>
      <c r="I47" s="65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2:32" s="6" customFormat="1" ht="15.6" x14ac:dyDescent="0.3">
      <c r="B48" s="8"/>
      <c r="C48" s="66" t="s">
        <v>36</v>
      </c>
      <c r="D48" s="67"/>
      <c r="E48" s="67"/>
      <c r="F48" s="67"/>
      <c r="G48" s="68"/>
      <c r="H48" s="69"/>
      <c r="I48" s="70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2:30" s="6" customFormat="1" ht="15.6" x14ac:dyDescent="0.3">
      <c r="B49" s="8"/>
      <c r="C49" s="9" t="s">
        <v>23</v>
      </c>
      <c r="D49" s="10"/>
      <c r="E49" s="10"/>
      <c r="F49" s="10"/>
      <c r="G49" s="39">
        <v>5000</v>
      </c>
      <c r="H49" s="35" t="s">
        <v>41</v>
      </c>
      <c r="I49" s="3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2:30" s="6" customFormat="1" ht="15.6" x14ac:dyDescent="0.3">
      <c r="B50" s="8"/>
      <c r="C50" s="9" t="s">
        <v>24</v>
      </c>
      <c r="D50" s="10"/>
      <c r="E50" s="10"/>
      <c r="F50" s="10"/>
      <c r="G50" s="39" t="s">
        <v>37</v>
      </c>
      <c r="H50" s="35">
        <v>1500</v>
      </c>
      <c r="I50" s="3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2:30" s="6" customFormat="1" ht="15.6" x14ac:dyDescent="0.3">
      <c r="B51" s="8"/>
      <c r="C51" s="9" t="s">
        <v>25</v>
      </c>
      <c r="D51" s="10"/>
      <c r="E51" s="10"/>
      <c r="F51" s="10"/>
      <c r="G51" s="39">
        <v>2000</v>
      </c>
      <c r="H51" s="35" t="s">
        <v>42</v>
      </c>
      <c r="I51" s="36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2:30" s="6" customFormat="1" ht="15.6" x14ac:dyDescent="0.3">
      <c r="B52" s="8"/>
      <c r="C52" s="9" t="s">
        <v>61</v>
      </c>
      <c r="D52" s="10"/>
      <c r="E52" s="10"/>
      <c r="F52" s="10"/>
      <c r="G52" s="39" t="s">
        <v>37</v>
      </c>
      <c r="H52" s="35" t="s">
        <v>37</v>
      </c>
      <c r="I52" s="36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2:30" s="6" customFormat="1" ht="15.6" x14ac:dyDescent="0.3">
      <c r="B53" s="8"/>
      <c r="C53" s="9" t="s">
        <v>38</v>
      </c>
      <c r="D53" s="10"/>
      <c r="E53" s="10"/>
      <c r="F53" s="10"/>
      <c r="G53" s="39">
        <v>1000</v>
      </c>
      <c r="H53" s="35" t="s">
        <v>43</v>
      </c>
      <c r="I53" s="3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2:30" s="6" customFormat="1" ht="15.6" x14ac:dyDescent="0.3">
      <c r="B54" s="11"/>
      <c r="C54" s="12" t="s">
        <v>39</v>
      </c>
      <c r="D54" s="13"/>
      <c r="E54" s="13"/>
      <c r="F54" s="13"/>
      <c r="G54" s="40">
        <v>500</v>
      </c>
      <c r="H54" s="37">
        <v>500</v>
      </c>
      <c r="I54" s="3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2:30" s="6" customFormat="1" ht="15.6" x14ac:dyDescent="0.3">
      <c r="B55" s="11"/>
      <c r="C55" s="72"/>
      <c r="D55" s="72"/>
      <c r="E55" s="72"/>
      <c r="F55" s="72"/>
      <c r="G55" s="73"/>
      <c r="H55" s="74"/>
      <c r="I55" s="75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2:30" s="6" customFormat="1" ht="15.6" x14ac:dyDescent="0.3">
      <c r="B56" s="11"/>
      <c r="C56" s="72" t="s">
        <v>63</v>
      </c>
      <c r="D56" s="72"/>
      <c r="E56" s="72"/>
      <c r="F56" s="72"/>
      <c r="G56" s="73" t="s">
        <v>64</v>
      </c>
      <c r="H56" s="74" t="s">
        <v>65</v>
      </c>
      <c r="I56" s="75"/>
      <c r="J56" s="180" t="s">
        <v>88</v>
      </c>
      <c r="K56" s="180"/>
      <c r="L56" s="180"/>
      <c r="M56" s="180"/>
      <c r="N56" s="11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2:30" ht="1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7"/>
      <c r="AD57" s="7"/>
    </row>
    <row r="58" spans="2:30" ht="15.6" x14ac:dyDescent="0.3">
      <c r="B58" s="11"/>
      <c r="C58" s="15" t="s">
        <v>26</v>
      </c>
      <c r="D58" s="16"/>
      <c r="E58" s="16"/>
      <c r="F58" s="16"/>
      <c r="G58" s="16"/>
      <c r="H58" s="16"/>
      <c r="I58" s="16"/>
      <c r="J58" s="16"/>
      <c r="K58" s="17"/>
      <c r="L58" s="1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7"/>
      <c r="AD58" s="7"/>
    </row>
    <row r="59" spans="2:30" ht="15.6" x14ac:dyDescent="0.3">
      <c r="B59" s="11"/>
      <c r="C59" s="15" t="s">
        <v>34</v>
      </c>
      <c r="D59" s="16"/>
      <c r="E59" s="16"/>
      <c r="F59" s="16"/>
      <c r="G59" s="16"/>
      <c r="H59" s="16"/>
      <c r="I59" s="16"/>
      <c r="J59" s="16"/>
      <c r="K59" s="16"/>
      <c r="L59" s="16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2:30" ht="15.6" x14ac:dyDescent="0.3">
      <c r="B60" s="11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2:30" ht="1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2:30" ht="15.6" x14ac:dyDescent="0.3">
      <c r="B62" s="11"/>
      <c r="C62" s="11"/>
      <c r="D62" s="11"/>
      <c r="E62" s="8" t="s">
        <v>27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11"/>
      <c r="Z62" s="11"/>
      <c r="AA62" s="11"/>
      <c r="AB62" s="11"/>
    </row>
    <row r="63" spans="2:30" ht="15.6" x14ac:dyDescent="0.3">
      <c r="B63" s="11"/>
      <c r="C63" s="11"/>
      <c r="D63" s="11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11"/>
      <c r="Z63" s="11"/>
      <c r="AA63" s="11"/>
      <c r="AB63" s="11"/>
    </row>
    <row r="64" spans="2:30" ht="15.6" x14ac:dyDescent="0.3">
      <c r="B64" s="11"/>
      <c r="C64" s="11"/>
      <c r="D64" s="11"/>
      <c r="E64" s="8" t="s">
        <v>28</v>
      </c>
      <c r="F64" s="209" t="s">
        <v>90</v>
      </c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2:28" ht="15.6" x14ac:dyDescent="0.3">
      <c r="B65" s="11"/>
      <c r="C65" s="11"/>
      <c r="D65" s="11"/>
      <c r="E65" s="8"/>
      <c r="F65" s="11"/>
      <c r="G65" s="8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2:28" ht="15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2:28" ht="15" x14ac:dyDescent="0.25">
      <c r="B67" s="11"/>
      <c r="C67" s="11"/>
      <c r="D67" s="11"/>
      <c r="E67" s="14" t="s">
        <v>28</v>
      </c>
      <c r="F67" s="14" t="s">
        <v>29</v>
      </c>
      <c r="G67" s="14"/>
      <c r="H67" s="14"/>
      <c r="I67" s="14"/>
      <c r="J67" s="14"/>
      <c r="K67" s="14"/>
      <c r="L67" s="14"/>
      <c r="M67" s="14" t="s">
        <v>30</v>
      </c>
      <c r="N67" s="14" t="s">
        <v>31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1"/>
      <c r="Z67" s="11"/>
      <c r="AA67" s="11"/>
      <c r="AB67" s="11"/>
    </row>
    <row r="68" spans="2:28" ht="15.6" x14ac:dyDescent="0.3">
      <c r="B68" s="11"/>
      <c r="C68" s="11"/>
      <c r="D68" s="11"/>
      <c r="E68" s="14"/>
      <c r="F68" s="14"/>
      <c r="G68" s="14"/>
      <c r="H68" s="14"/>
      <c r="I68" s="14"/>
      <c r="J68" s="14"/>
      <c r="K68" s="14"/>
      <c r="L68" s="14"/>
      <c r="M68" s="14" t="s">
        <v>32</v>
      </c>
      <c r="N68" s="14" t="s">
        <v>44</v>
      </c>
      <c r="O68" s="14"/>
      <c r="P68" s="14"/>
      <c r="Q68" s="14"/>
      <c r="R68" s="14"/>
      <c r="S68" s="14"/>
      <c r="T68" s="14"/>
      <c r="U68" s="14"/>
      <c r="V68" s="14"/>
      <c r="W68" s="14"/>
      <c r="X68" s="18"/>
      <c r="Y68" s="11"/>
      <c r="Z68" s="11"/>
      <c r="AA68" s="11"/>
      <c r="AB68" s="11"/>
    </row>
    <row r="69" spans="2:28" ht="15.6" x14ac:dyDescent="0.3">
      <c r="B69" s="11"/>
      <c r="C69" s="11"/>
      <c r="D69" s="11"/>
      <c r="E69" s="14" t="s">
        <v>28</v>
      </c>
      <c r="F69" s="14" t="s">
        <v>33</v>
      </c>
      <c r="G69" s="14"/>
      <c r="H69" s="14"/>
      <c r="I69" s="18" t="s">
        <v>59</v>
      </c>
      <c r="J69" s="18"/>
      <c r="K69" s="18"/>
      <c r="L69" s="18"/>
      <c r="M69" s="18"/>
      <c r="N69" s="18"/>
      <c r="O69" s="18"/>
      <c r="P69" s="14"/>
      <c r="Q69" s="14"/>
      <c r="R69" s="11"/>
      <c r="S69" s="11"/>
      <c r="T69" s="14"/>
      <c r="U69" s="14"/>
      <c r="V69" s="14"/>
      <c r="W69" s="14"/>
      <c r="X69" s="14"/>
      <c r="Y69" s="14"/>
      <c r="Z69" s="18"/>
      <c r="AA69" s="11"/>
      <c r="AB69" s="11"/>
    </row>
    <row r="70" spans="2:28" ht="15.6" x14ac:dyDescent="0.3">
      <c r="B70" s="11"/>
      <c r="C70" s="11"/>
      <c r="D70" s="11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1"/>
      <c r="S70" s="11"/>
      <c r="T70" s="14"/>
      <c r="U70" s="14"/>
      <c r="V70" s="14"/>
      <c r="W70" s="14"/>
      <c r="X70" s="14"/>
      <c r="Y70" s="14"/>
      <c r="Z70" s="18"/>
      <c r="AA70" s="11"/>
      <c r="AB70" s="11"/>
    </row>
    <row r="71" spans="2:28" ht="15" x14ac:dyDescent="0.25">
      <c r="B71" s="11"/>
      <c r="C71" s="11"/>
      <c r="D71" s="11"/>
      <c r="E71" s="11"/>
      <c r="F71" s="11"/>
      <c r="G71" s="11"/>
      <c r="H71" s="11"/>
      <c r="I71" s="11" t="s">
        <v>66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3" spans="2:28" x14ac:dyDescent="0.25">
      <c r="B73" s="2" t="s">
        <v>35</v>
      </c>
    </row>
    <row r="74" spans="2:28" x14ac:dyDescent="0.25">
      <c r="B74" s="29" t="s">
        <v>47</v>
      </c>
      <c r="X74" s="29"/>
    </row>
    <row r="75" spans="2:28" x14ac:dyDescent="0.25">
      <c r="X75" s="29"/>
    </row>
    <row r="76" spans="2:28" x14ac:dyDescent="0.25">
      <c r="B76" s="28">
        <v>42164</v>
      </c>
    </row>
  </sheetData>
  <mergeCells count="21">
    <mergeCell ref="Y4:Z4"/>
    <mergeCell ref="F64:Q64"/>
    <mergeCell ref="K38:T38"/>
    <mergeCell ref="K37:T37"/>
    <mergeCell ref="B43:AF43"/>
    <mergeCell ref="B2:AF2"/>
    <mergeCell ref="C3:E3"/>
    <mergeCell ref="F3:F5"/>
    <mergeCell ref="H3:H6"/>
    <mergeCell ref="I3:J4"/>
    <mergeCell ref="K3:L4"/>
    <mergeCell ref="M3:N4"/>
    <mergeCell ref="O3:V3"/>
    <mergeCell ref="AA3:AB4"/>
    <mergeCell ref="AC3:AD4"/>
    <mergeCell ref="AE3:AF4"/>
    <mergeCell ref="O4:P4"/>
    <mergeCell ref="Q4:R4"/>
    <mergeCell ref="S4:T4"/>
    <mergeCell ref="U4:V4"/>
    <mergeCell ref="W4:X4"/>
  </mergeCells>
  <phoneticPr fontId="5" type="noConversion"/>
  <pageMargins left="0.23622047244094491" right="0.23622047244094491" top="0.55118110236220474" bottom="0.55118110236220474" header="0.31496062992125984" footer="0.31496062992125984"/>
  <pageSetup paperSize="9" orientation="landscape" horizontalDpi="12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2015-06-05T07:20:56Z</cp:lastPrinted>
  <dcterms:created xsi:type="dcterms:W3CDTF">2005-05-30T07:05:58Z</dcterms:created>
  <dcterms:modified xsi:type="dcterms:W3CDTF">2015-06-09T11:51:25Z</dcterms:modified>
</cp:coreProperties>
</file>